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36" windowWidth="19416" windowHeight="11016" tabRatio="868"/>
  </bookViews>
  <sheets>
    <sheet name="A2_Schedule" sheetId="3" r:id="rId1"/>
    <sheet name="A6_Schedule" sheetId="7" r:id="rId2"/>
    <sheet name="A6.1_Schedule" sheetId="8" r:id="rId3"/>
    <sheet name="A9_Schedule" sheetId="13" r:id="rId4"/>
    <sheet name="A9.1_Schedule" sheetId="1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[1]FTI!#REF!</definedName>
    <definedName name="\c">[2]ISFPLSUB!#REF!</definedName>
    <definedName name="\d">[2]ISFPLSUB!#REF!</definedName>
    <definedName name="\l">[2]ISFPLSUB!#REF!</definedName>
    <definedName name="\p">#N/A</definedName>
    <definedName name="\y">[2]JVTAX.XLS!#REF!</definedName>
    <definedName name="__________ESY12">[2]ISFPLSUB!#REF!</definedName>
    <definedName name="__________INP5">[1]SITRP!#REF!</definedName>
    <definedName name="__________PG1">#N/A</definedName>
    <definedName name="__________PG2">#N/A</definedName>
    <definedName name="__________PG3">#N/A</definedName>
    <definedName name="_________ESY12">[2]ISFPLSUB!#REF!</definedName>
    <definedName name="_________INP5">[1]SITRP!#REF!</definedName>
    <definedName name="_________PG1">#N/A</definedName>
    <definedName name="_________PG2">#N/A</definedName>
    <definedName name="_________PG3">#N/A</definedName>
    <definedName name="________ESY12">[2]ISFPLSUB!#REF!</definedName>
    <definedName name="________INP5">[1]SITRP!#REF!</definedName>
    <definedName name="________PG1">#N/A</definedName>
    <definedName name="________PG2">#N/A</definedName>
    <definedName name="________PG3">#N/A</definedName>
    <definedName name="_______ESY12">[2]ISFPLSUB!#REF!</definedName>
    <definedName name="_______INP5">[1]SITRP!#REF!</definedName>
    <definedName name="_______PG1">#N/A</definedName>
    <definedName name="_______PG2">#N/A</definedName>
    <definedName name="_______PG3">#N/A</definedName>
    <definedName name="______ESY12">[2]ISFPLSUB!#REF!</definedName>
    <definedName name="______INP5">[1]SITRP!#REF!</definedName>
    <definedName name="______PG1">#N/A</definedName>
    <definedName name="______PG2">#N/A</definedName>
    <definedName name="______PG3">#N/A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ESY12">[2]ISFPLSUB!#REF!</definedName>
    <definedName name="____INP5">[1]SITRP!#REF!</definedName>
    <definedName name="____PG1">#N/A</definedName>
    <definedName name="____PG2">#N/A</definedName>
    <definedName name="____PG3">#N/A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ESY12">[2]ISFPLSUB!#REF!</definedName>
    <definedName name="_INP5">[1]SITRP!#REF!</definedName>
    <definedName name="_PG1">#N/A</definedName>
    <definedName name="_PG2">#N/A</definedName>
    <definedName name="_PG3">#N/A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RIT5">[1]SITRP!#REF!</definedName>
    <definedName name="Criteria_MI">[1]SITRP!#REF!</definedName>
    <definedName name="DATE1">'[3]FPSC TU'!#REF!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ONTH">[2]ISFPLSUB!#REF!</definedName>
    <definedName name="MONTHS">#N/A</definedName>
    <definedName name="OBO">[1]A194!#REF!</definedName>
    <definedName name="OBODEFTX">'[4]0394OBF.XLS'!#REF!</definedName>
    <definedName name="OTHINC">[1]A194!#REF!</definedName>
    <definedName name="OUTPUT5">[1]SITRP!#REF!</definedName>
    <definedName name="PAGE1">[1]FTI!#REF!</definedName>
    <definedName name="PAGE2">[1]FTI!#REF!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Titles" localSheetId="0">A2_Schedule!$A:$B,A2_Schedule!$3:$9</definedName>
    <definedName name="_xlnm.Print_Titles" localSheetId="2">A6.1_Schedule!$A:$B,A6.1_Schedule!$3:$8</definedName>
    <definedName name="_xlnm.Print_Titles" localSheetId="1">A6_Schedule!$A:$B,A6_Schedule!$3:$8</definedName>
    <definedName name="_xlnm.Print_Titles" localSheetId="4">A9.1_Schedule!$A:$B,A9.1_Schedule!$3:$8</definedName>
    <definedName name="_xlnm.Print_Titles" localSheetId="3">A9_Schedule!$A:$B,A9_Schedule!$3:$8</definedName>
    <definedName name="PRIOR">[2]JVTAX.XLS!#REF!</definedName>
    <definedName name="PURE">[1]SITRP!#REF!</definedName>
    <definedName name="PUREC">[1]SITRP!#REF!</definedName>
    <definedName name="REVENUERPT">'[3]FPSC TU'!#REF!</definedName>
    <definedName name="T">'[5]NF Exp 518 (Mo B)'!#REF!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</definedNames>
  <calcPr calcId="145621"/>
</workbook>
</file>

<file path=xl/calcChain.xml><?xml version="1.0" encoding="utf-8"?>
<calcChain xmlns="http://schemas.openxmlformats.org/spreadsheetml/2006/main">
  <c r="G32" i="13" l="1"/>
  <c r="E32" i="13"/>
  <c r="G31" i="13"/>
  <c r="E31" i="13"/>
  <c r="G30" i="13"/>
  <c r="E30" i="13"/>
  <c r="G28" i="13"/>
  <c r="E28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46" i="7"/>
  <c r="F46" i="7"/>
  <c r="G43" i="7"/>
  <c r="F43" i="7"/>
  <c r="G42" i="7"/>
  <c r="F42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72" i="3"/>
  <c r="I72" i="3"/>
  <c r="F72" i="3"/>
  <c r="E72" i="3"/>
  <c r="J71" i="3"/>
  <c r="I71" i="3"/>
  <c r="F71" i="3"/>
  <c r="E71" i="3"/>
  <c r="J70" i="3"/>
  <c r="I70" i="3"/>
  <c r="F70" i="3"/>
  <c r="E70" i="3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0" i="3"/>
  <c r="I60" i="3"/>
  <c r="F60" i="3"/>
  <c r="E60" i="3"/>
  <c r="J59" i="3"/>
  <c r="I59" i="3"/>
  <c r="F59" i="3"/>
  <c r="E59" i="3"/>
  <c r="J58" i="3"/>
  <c r="I58" i="3"/>
  <c r="F58" i="3"/>
  <c r="E58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6" i="3"/>
  <c r="I46" i="3"/>
  <c r="F46" i="3"/>
  <c r="E46" i="3"/>
  <c r="J45" i="3"/>
  <c r="I45" i="3"/>
  <c r="F45" i="3"/>
  <c r="E45" i="3"/>
  <c r="J42" i="3"/>
  <c r="I42" i="3"/>
  <c r="F42" i="3"/>
  <c r="E42" i="3"/>
  <c r="J39" i="3"/>
  <c r="I39" i="3"/>
  <c r="F39" i="3"/>
  <c r="E39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2" i="3"/>
  <c r="I32" i="3"/>
  <c r="F32" i="3"/>
  <c r="E32" i="3"/>
  <c r="J31" i="3"/>
  <c r="I31" i="3"/>
  <c r="F31" i="3"/>
  <c r="E31" i="3"/>
  <c r="J30" i="3"/>
  <c r="I30" i="3"/>
  <c r="F30" i="3"/>
  <c r="E30" i="3"/>
  <c r="J29" i="3"/>
  <c r="I29" i="3"/>
  <c r="F29" i="3"/>
  <c r="E29" i="3"/>
  <c r="J26" i="3"/>
  <c r="I26" i="3"/>
  <c r="F26" i="3"/>
  <c r="E26" i="3"/>
  <c r="J24" i="3"/>
  <c r="I24" i="3"/>
  <c r="F24" i="3"/>
  <c r="E24" i="3"/>
  <c r="J23" i="3"/>
  <c r="I23" i="3"/>
  <c r="F23" i="3"/>
  <c r="E23" i="3"/>
  <c r="J22" i="3"/>
  <c r="I22" i="3"/>
  <c r="F22" i="3"/>
  <c r="E22" i="3"/>
  <c r="J21" i="3"/>
  <c r="I21" i="3"/>
  <c r="F21" i="3"/>
  <c r="E21" i="3"/>
  <c r="J19" i="3"/>
  <c r="I19" i="3"/>
  <c r="F19" i="3"/>
  <c r="E19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<sst xmlns="http://schemas.openxmlformats.org/spreadsheetml/2006/main" count="605" uniqueCount="195">
  <si>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</si>
  <si>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</si>
  <si>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</si>
  <si>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</si>
  <si>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</si>
  <si>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</si>
  <si>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</si>
  <si>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</si>
  <si>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</si>
  <si>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</si>
  <si>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</si>
  <si>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</si>
  <si>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</si>
  <si>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</si>
  <si>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Cedar Bay – Rail Coal Cars Lease per Docket No. 150075-EI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</si>
  <si>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</si>
  <si>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</si>
  <si>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</si>
  <si>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</si>
  <si>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</si>
  <si>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</si>
  <si>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</si>
  <si>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</si>
  <si>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</si>
  <si>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</si>
  <si>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</si>
  <si>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</si>
  <si>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</si>
  <si>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</si>
  <si>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Incremental Personnel, Software, and Hardware Costs</t>
  </si>
  <si>
    <t>17</t>
  </si>
  <si>
    <t>Variable Power Plant O&amp;M Costs over 514,000 MWh Threshold (Per A6)</t>
  </si>
  <si>
    <t>18</t>
  </si>
  <si>
    <t>19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</si>
  <si>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</si>
  <si>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</si>
  <si>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</si>
  <si>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</si>
  <si>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</si>
  <si>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</si>
  <si>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</si>
  <si>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</si>
  <si>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</si>
  <si>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</si>
  <si>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</si>
  <si>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</si>
  <si>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</si>
  <si>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</si>
  <si>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</si>
  <si>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</si>
  <si>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</si>
  <si>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</si>
  <si>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/>
  </si>
  <si>
    <t>37</t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</si>
  <si>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</si>
  <si>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</si>
  <si>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The Fuel Cost of System Net Generation reflected on Schedules A1 and A2 does not tie to the amount on Schedules A3 and A4  in the amount of $33 due to the correction of a non-fuel entry made in May 2015.</t>
    </r>
  </si>
  <si>
    <t>FOR THE MONTH OF:  September 2015</t>
  </si>
  <si>
    <t>Current Month</t>
  </si>
  <si>
    <t>Year To Date</t>
  </si>
  <si>
    <t>Estimate</t>
  </si>
  <si>
    <t>$ Diff</t>
  </si>
  <si>
    <t>% Diff</t>
  </si>
  <si>
    <t>Fuel Costs &amp; Net Power Transactions</t>
  </si>
  <si>
    <r>
      <t>Fuel Cost of System Net Generation</t>
    </r>
    <r>
      <rPr>
        <vertAlign val="superscript"/>
        <sz val="8"/>
        <rFont val="Arial"/>
        <family val="2"/>
      </rPr>
      <t xml:space="preserve"> (5)</t>
    </r>
  </si>
  <si>
    <t>Coal Cars Depreciation &amp; Return</t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</si>
  <si>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</si>
  <si>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</si>
  <si>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</si>
  <si>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</si>
  <si>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</si>
  <si>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</si>
  <si>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</si>
  <si>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</si>
  <si>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</si>
  <si>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</si>
  <si>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</si>
  <si>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</si>
  <si>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</si>
  <si>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</si>
  <si>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</si>
  <si>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</si>
  <si>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</si>
  <si>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</si>
  <si>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26 / Line 29)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</si>
  <si>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</si>
  <si>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</si>
  <si>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</si>
  <si>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</si>
  <si>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</si>
  <si>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Midcourse correction - 2014 final true-up collected/(refunded) this period</t>
  </si>
  <si>
    <t>Jurisdictional Fuel Revenues Applicable to Period</t>
  </si>
  <si>
    <t>Adjusted Total Fuel Costs &amp; Net Power Transactions (P.1, Line 23)</t>
  </si>
  <si>
    <t>Adj. Total Fuel Costs &amp; Net Power Transactions - Excluding 100% Retail Items</t>
  </si>
  <si>
    <t>Jurisdictional Sales % of Total kWh Sales (P1, Line 30)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</si>
  <si>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</si>
  <si>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2-Ln 6)</t>
  </si>
  <si>
    <t>Interest Provision for the Month (Line 25)</t>
  </si>
  <si>
    <t>True-up &amp; Interest Provision Beg of Period-Over/(Under) Recovery</t>
  </si>
  <si>
    <t>Deferred True-up Beginning of Period - Over/(Under) Recovery</t>
  </si>
  <si>
    <t>Midcourse correction - Prior Period True-up (Collected)/Refunded This Period</t>
  </si>
  <si>
    <t>Prior Period True-up (Collected)/Refunded This Period</t>
  </si>
  <si>
    <t>End of Period Net True-up Amount Over/(Under) Recovery (Lines 7 through 12)</t>
  </si>
  <si>
    <t>Interest Provision</t>
  </si>
  <si>
    <t>Beginning True-up Amount (Lns 9+10)</t>
  </si>
  <si>
    <t>Ending True-up Amount Before Interest (Lns 7+9+10+11+12)</t>
  </si>
  <si>
    <t xml:space="preserve">Total of Beginning &amp; Ending True-up Amount </t>
  </si>
  <si>
    <t>Average True-up Amount (50% of Line 18)</t>
  </si>
  <si>
    <t>Interest Rate - First Day Reporting Business Month</t>
  </si>
  <si>
    <t>Interest Rate - First Day Subsequent Business Month</t>
  </si>
  <si>
    <t>Total (Lines 20+21)</t>
  </si>
  <si>
    <t>Monthly Average Interest Rate (Line 23/12)</t>
  </si>
  <si>
    <t>Interest Provision (Line 19 x Line 24)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</si>
  <si>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</si>
  <si>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((11,814,923 / 12) x 99.9280%) - See Order No. PSC-14-0701-FOF-EI.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</si>
  <si>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1.00185</t>
    </r>
  </si>
  <si>
    <t>NOTE: Amounts may not agree to the General Ledger due to rounding.</t>
  </si>
  <si>
    <t>                  FOR THE MONTH OF:  September 2015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</si>
  <si>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</si>
  <si>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</si>
  <si>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</si>
  <si>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</si>
  <si>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</si>
  <si>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</si>
  <si>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</si>
  <si>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</si>
  <si>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</si>
  <si>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</si>
  <si>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</si>
  <si>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</si>
  <si>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</si>
  <si>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</si>
  <si>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</si>
  <si>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</si>
  <si>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</si>
  <si>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</si>
  <si>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</si>
  <si>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</si>
  <si>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</si>
  <si>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EDF Trading North America, LLC. OS</t>
  </si>
  <si>
    <t>Energy Authority, The OS</t>
  </si>
  <si>
    <t>Exelon Generation Company, LLC. OS</t>
  </si>
  <si>
    <t>Homestead, City Of OS</t>
  </si>
  <si>
    <t>J.P. Morgan Ventures Energy Corporation OS</t>
  </si>
  <si>
    <t>Morgan Stanley Capital Group, Inc. OS</t>
  </si>
  <si>
    <t>New Smyrna Beach Utilities Commission, City of OS</t>
  </si>
  <si>
    <t>Oglethorpe Power Corporation OS</t>
  </si>
  <si>
    <t>Orlando Utilities Commission OS</t>
  </si>
  <si>
    <t>Powersouth Energy Cooporative OS</t>
  </si>
  <si>
    <t>Reedy Creek Improvement District OS</t>
  </si>
  <si>
    <t>Seminole Electric Cooperative, Inc. OS</t>
  </si>
  <si>
    <t>Tampa Electric Company  OS</t>
  </si>
  <si>
    <t>Duke Energy Florida, Inc. OS</t>
  </si>
  <si>
    <t>Mercuria Energy America Inc. OS</t>
  </si>
  <si>
    <t>Total OS/AF</t>
  </si>
  <si>
    <t>FCBBS</t>
  </si>
  <si>
    <t>Reedy Creek Improvement District FCBBS</t>
  </si>
  <si>
    <t>Total FCBBS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</si>
  <si>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</si>
  <si>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</si>
  <si>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</si>
  <si>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</si>
  <si>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</si>
  <si>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Third-Party Transmission Costs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</si>
  <si>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</si>
  <si>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</si>
  <si>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</si>
  <si>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</si>
  <si>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</si>
  <si>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</si>
  <si>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</si>
  <si>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</si>
  <si>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</si>
  <si>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</si>
  <si>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 THE MONTH OF: September 2015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</si>
  <si>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</si>
  <si>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</si>
  <si>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</si>
  <si>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</si>
  <si>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</si>
  <si>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</si>
  <si>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</si>
  <si>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</si>
  <si>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Cargill Power Markets, LLC OS</t>
  </si>
  <si>
    <t>Southern Company Services, Inc. OS</t>
  </si>
  <si>
    <t>Orlando Utilities Commission FCBBS</t>
  </si>
  <si>
    <t>Transaction Cost (cents/KWH)</t>
  </si>
  <si>
    <t>Cost if Generated (cents/KWH)</t>
  </si>
  <si>
    <t>Average Interest Rate (50% of Line 22)</t>
  </si>
  <si>
    <t>STAFF 000816</t>
  </si>
  <si>
    <t>FPL RC-16</t>
  </si>
  <si>
    <t>STAFF 000817</t>
  </si>
  <si>
    <t>STAFF 000818</t>
  </si>
  <si>
    <t>STAFF 000819</t>
  </si>
  <si>
    <t>STAFF 000820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</si>
</sst>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_-* #,##0.00\ _D_M_-;\-* #,##0.00\ _D_M_-;_-* &quot;-&quot;??\ _D_M_-;_-@_-"/>
    <numFmt numFmtId="175" formatCode="_-* #,##0.00\ &quot;DM&quot;_-;\-* #,##0.00\ &quot;DM&quot;_-;_-* &quot;-&quot;??\ &quot;DM&quot;_-;_-@_-"/>
    <numFmt numFmtId="176" formatCode="&quot;$&quot;#,##0\ ;\(&quot;$&quot;#,##0\)"/>
    <numFmt numFmtId="177" formatCode="General_)"/>
    <numFmt numFmtId="178" formatCode="0.000000"/>
  </numFmts>
  <fonts count="46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theme="1"/>
      <name val="Tahoma"/>
      <family val="2"/>
    </font>
    <font>
      <sz val="10"/>
      <name val="Helv"/>
    </font>
    <font>
      <sz val="10"/>
      <name val="Arial MT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8"/>
      <color indexed="17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10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11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4">
    <xf numFmtId="0" fontId="0" fillId="0" borderId="0"/>
    <xf numFmtId="0" fontId="2" fillId="0" borderId="0"/>
    <xf numFmtId="44" fontId="397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7" fillId="0" borderId="0"/>
    <xf numFmtId="0" fontId="397" fillId="0" borderId="0"/>
    <xf numFmtId="0" fontId="398" fillId="33" borderId="0" applyNumberFormat="0" applyBorder="0" applyAlignment="0" applyProtection="0"/>
    <xf numFmtId="0" fontId="399" fillId="34" borderId="0" applyNumberFormat="0" applyBorder="0" applyAlignment="0" applyProtection="0"/>
    <xf numFmtId="0" fontId="400" fillId="10" borderId="0" applyNumberFormat="0" applyBorder="0" applyAlignment="0" applyProtection="0"/>
    <xf numFmtId="0" fontId="398" fillId="35" borderId="0" applyNumberFormat="0" applyBorder="0" applyAlignment="0" applyProtection="0"/>
    <xf numFmtId="0" fontId="399" fillId="36" borderId="0" applyNumberFormat="0" applyBorder="0" applyAlignment="0" applyProtection="0"/>
    <xf numFmtId="0" fontId="400" fillId="14" borderId="0" applyNumberFormat="0" applyBorder="0" applyAlignment="0" applyProtection="0"/>
    <xf numFmtId="0" fontId="398" fillId="37" borderId="0" applyNumberFormat="0" applyBorder="0" applyAlignment="0" applyProtection="0"/>
    <xf numFmtId="0" fontId="399" fillId="38" borderId="0" applyNumberFormat="0" applyBorder="0" applyAlignment="0" applyProtection="0"/>
    <xf numFmtId="0" fontId="400" fillId="18" borderId="0" applyNumberFormat="0" applyBorder="0" applyAlignment="0" applyProtection="0"/>
    <xf numFmtId="0" fontId="398" fillId="39" borderId="0" applyNumberFormat="0" applyBorder="0" applyAlignment="0" applyProtection="0"/>
    <xf numFmtId="0" fontId="399" fillId="40" borderId="0" applyNumberFormat="0" applyBorder="0" applyAlignment="0" applyProtection="0"/>
    <xf numFmtId="0" fontId="400" fillId="22" borderId="0" applyNumberFormat="0" applyBorder="0" applyAlignment="0" applyProtection="0"/>
    <xf numFmtId="0" fontId="398" fillId="41" borderId="0" applyNumberFormat="0" applyBorder="0" applyAlignment="0" applyProtection="0"/>
    <xf numFmtId="0" fontId="399" fillId="42" borderId="0" applyNumberFormat="0" applyBorder="0" applyAlignment="0" applyProtection="0"/>
    <xf numFmtId="0" fontId="400" fillId="26" borderId="0" applyNumberFormat="0" applyBorder="0" applyAlignment="0" applyProtection="0"/>
    <xf numFmtId="0" fontId="398" fillId="43" borderId="0" applyNumberFormat="0" applyBorder="0" applyAlignment="0" applyProtection="0"/>
    <xf numFmtId="0" fontId="399" fillId="35" borderId="0" applyNumberFormat="0" applyBorder="0" applyAlignment="0" applyProtection="0"/>
    <xf numFmtId="0" fontId="400" fillId="30" borderId="0" applyNumberFormat="0" applyBorder="0" applyAlignment="0" applyProtection="0"/>
    <xf numFmtId="0" fontId="398" fillId="42" borderId="0" applyNumberFormat="0" applyBorder="0" applyAlignment="0" applyProtection="0"/>
    <xf numFmtId="0" fontId="399" fillId="44" borderId="0" applyNumberFormat="0" applyBorder="0" applyAlignment="0" applyProtection="0"/>
    <xf numFmtId="0" fontId="400" fillId="11" borderId="0" applyNumberFormat="0" applyBorder="0" applyAlignment="0" applyProtection="0"/>
    <xf numFmtId="0" fontId="398" fillId="36" borderId="0" applyNumberFormat="0" applyBorder="0" applyAlignment="0" applyProtection="0"/>
    <xf numFmtId="0" fontId="399" fillId="36" borderId="0" applyNumberFormat="0" applyBorder="0" applyAlignment="0" applyProtection="0"/>
    <xf numFmtId="0" fontId="400" fillId="15" borderId="0" applyNumberFormat="0" applyBorder="0" applyAlignment="0" applyProtection="0"/>
    <xf numFmtId="0" fontId="398" fillId="45" borderId="0" applyNumberFormat="0" applyBorder="0" applyAlignment="0" applyProtection="0"/>
    <xf numFmtId="0" fontId="399" fillId="46" borderId="0" applyNumberFormat="0" applyBorder="0" applyAlignment="0" applyProtection="0"/>
    <xf numFmtId="0" fontId="400" fillId="19" borderId="0" applyNumberFormat="0" applyBorder="0" applyAlignment="0" applyProtection="0"/>
    <xf numFmtId="0" fontId="398" fillId="39" borderId="0" applyNumberFormat="0" applyBorder="0" applyAlignment="0" applyProtection="0"/>
    <xf numFmtId="0" fontId="399" fillId="47" borderId="0" applyNumberFormat="0" applyBorder="0" applyAlignment="0" applyProtection="0"/>
    <xf numFmtId="0" fontId="400" fillId="23" borderId="0" applyNumberFormat="0" applyBorder="0" applyAlignment="0" applyProtection="0"/>
    <xf numFmtId="0" fontId="398" fillId="42" borderId="0" applyNumberFormat="0" applyBorder="0" applyAlignment="0" applyProtection="0"/>
    <xf numFmtId="0" fontId="399" fillId="44" borderId="0" applyNumberFormat="0" applyBorder="0" applyAlignment="0" applyProtection="0"/>
    <xf numFmtId="0" fontId="400" fillId="27" borderId="0" applyNumberFormat="0" applyBorder="0" applyAlignment="0" applyProtection="0"/>
    <xf numFmtId="0" fontId="398" fillId="48" borderId="0" applyNumberFormat="0" applyBorder="0" applyAlignment="0" applyProtection="0"/>
    <xf numFmtId="0" fontId="399" fillId="43" borderId="0" applyNumberFormat="0" applyBorder="0" applyAlignment="0" applyProtection="0"/>
    <xf numFmtId="0" fontId="400" fillId="31" borderId="0" applyNumberFormat="0" applyBorder="0" applyAlignment="0" applyProtection="0"/>
    <xf numFmtId="0" fontId="401" fillId="49" borderId="0" applyNumberFormat="0" applyBorder="0" applyAlignment="0" applyProtection="0"/>
    <xf numFmtId="0" fontId="402" fillId="44" borderId="0" applyNumberFormat="0" applyBorder="0" applyAlignment="0" applyProtection="0"/>
    <xf numFmtId="0" fontId="403" fillId="12" borderId="0" applyNumberFormat="0" applyBorder="0" applyAlignment="0" applyProtection="0"/>
    <xf numFmtId="0" fontId="401" fillId="36" borderId="0" applyNumberFormat="0" applyBorder="0" applyAlignment="0" applyProtection="0"/>
    <xf numFmtId="0" fontId="402" fillId="36" borderId="0" applyNumberFormat="0" applyBorder="0" applyAlignment="0" applyProtection="0"/>
    <xf numFmtId="0" fontId="403" fillId="16" borderId="0" applyNumberFormat="0" applyBorder="0" applyAlignment="0" applyProtection="0"/>
    <xf numFmtId="0" fontId="401" fillId="45" borderId="0" applyNumberFormat="0" applyBorder="0" applyAlignment="0" applyProtection="0"/>
    <xf numFmtId="0" fontId="402" fillId="46" borderId="0" applyNumberFormat="0" applyBorder="0" applyAlignment="0" applyProtection="0"/>
    <xf numFmtId="0" fontId="403" fillId="20" borderId="0" applyNumberFormat="0" applyBorder="0" applyAlignment="0" applyProtection="0"/>
    <xf numFmtId="0" fontId="401" fillId="50" borderId="0" applyNumberFormat="0" applyBorder="0" applyAlignment="0" applyProtection="0"/>
    <xf numFmtId="0" fontId="402" fillId="47" borderId="0" applyNumberFormat="0" applyBorder="0" applyAlignment="0" applyProtection="0"/>
    <xf numFmtId="0" fontId="403" fillId="24" borderId="0" applyNumberFormat="0" applyBorder="0" applyAlignment="0" applyProtection="0"/>
    <xf numFmtId="0" fontId="401" fillId="51" borderId="0" applyNumberFormat="0" applyBorder="0" applyAlignment="0" applyProtection="0"/>
    <xf numFmtId="0" fontId="402" fillId="44" borderId="0" applyNumberFormat="0" applyBorder="0" applyAlignment="0" applyProtection="0"/>
    <xf numFmtId="0" fontId="403" fillId="28" borderId="0" applyNumberFormat="0" applyBorder="0" applyAlignment="0" applyProtection="0"/>
    <xf numFmtId="0" fontId="401" fillId="52" borderId="0" applyNumberFormat="0" applyBorder="0" applyAlignment="0" applyProtection="0"/>
    <xf numFmtId="0" fontId="402" fillId="43" borderId="0" applyNumberFormat="0" applyBorder="0" applyAlignment="0" applyProtection="0"/>
    <xf numFmtId="0" fontId="403" fillId="32" borderId="0" applyNumberFormat="0" applyBorder="0" applyAlignment="0" applyProtection="0"/>
    <xf numFmtId="0" fontId="398" fillId="53" borderId="0" applyNumberFormat="0" applyBorder="0" applyAlignment="0" applyProtection="0"/>
    <xf numFmtId="0" fontId="398" fillId="53" borderId="0" applyNumberFormat="0" applyBorder="0" applyAlignment="0" applyProtection="0"/>
    <xf numFmtId="0" fontId="398" fillId="54" borderId="0" applyNumberFormat="0" applyBorder="0" applyAlignment="0" applyProtection="0"/>
    <xf numFmtId="0" fontId="398" fillId="54" borderId="0" applyNumberFormat="0" applyBorder="0" applyAlignment="0" applyProtection="0"/>
    <xf numFmtId="0" fontId="401" fillId="55" borderId="0" applyNumberFormat="0" applyBorder="0" applyAlignment="0" applyProtection="0"/>
    <xf numFmtId="0" fontId="401" fillId="55" borderId="0" applyNumberFormat="0" applyBorder="0" applyAlignment="0" applyProtection="0"/>
    <xf numFmtId="0" fontId="401" fillId="56" borderId="0" applyNumberFormat="0" applyBorder="0" applyAlignment="0" applyProtection="0"/>
    <xf numFmtId="0" fontId="401" fillId="56" borderId="0" applyNumberFormat="0" applyBorder="0" applyAlignment="0" applyProtection="0"/>
    <xf numFmtId="0" fontId="403" fillId="9" borderId="0" applyNumberFormat="0" applyBorder="0" applyAlignment="0" applyProtection="0"/>
    <xf numFmtId="0" fontId="403" fillId="9" borderId="0" applyNumberFormat="0" applyBorder="0" applyAlignment="0" applyProtection="0"/>
    <xf numFmtId="0" fontId="398" fillId="57" borderId="0" applyNumberFormat="0" applyBorder="0" applyAlignment="0" applyProtection="0"/>
    <xf numFmtId="0" fontId="398" fillId="57" borderId="0" applyNumberFormat="0" applyBorder="0" applyAlignment="0" applyProtection="0"/>
    <xf numFmtId="0" fontId="398" fillId="58" borderId="0" applyNumberFormat="0" applyBorder="0" applyAlignment="0" applyProtection="0"/>
    <xf numFmtId="0" fontId="398" fillId="58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60" borderId="0" applyNumberFormat="0" applyBorder="0" applyAlignment="0" applyProtection="0"/>
    <xf numFmtId="0" fontId="401" fillId="60" borderId="0" applyNumberFormat="0" applyBorder="0" applyAlignment="0" applyProtection="0"/>
    <xf numFmtId="0" fontId="403" fillId="13" borderId="0" applyNumberFormat="0" applyBorder="0" applyAlignment="0" applyProtection="0"/>
    <xf numFmtId="0" fontId="403" fillId="13" borderId="0" applyNumberFormat="0" applyBorder="0" applyAlignment="0" applyProtection="0"/>
    <xf numFmtId="0" fontId="398" fillId="61" borderId="0" applyNumberFormat="0" applyBorder="0" applyAlignment="0" applyProtection="0"/>
    <xf numFmtId="0" fontId="398" fillId="61" borderId="0" applyNumberFormat="0" applyBorder="0" applyAlignment="0" applyProtection="0"/>
    <xf numFmtId="0" fontId="398" fillId="62" borderId="0" applyNumberFormat="0" applyBorder="0" applyAlignment="0" applyProtection="0"/>
    <xf numFmtId="0" fontId="398" fillId="62" borderId="0" applyNumberFormat="0" applyBorder="0" applyAlignment="0" applyProtection="0"/>
    <xf numFmtId="0" fontId="401" fillId="63" borderId="0" applyNumberFormat="0" applyBorder="0" applyAlignment="0" applyProtection="0"/>
    <xf numFmtId="0" fontId="401" fillId="63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46" borderId="0" applyNumberFormat="0" applyBorder="0" applyAlignment="0" applyProtection="0"/>
    <xf numFmtId="0" fontId="401" fillId="59" borderId="0" applyNumberFormat="0" applyBorder="0" applyAlignment="0" applyProtection="0"/>
    <xf numFmtId="0" fontId="403" fillId="17" borderId="0" applyNumberFormat="0" applyBorder="0" applyAlignment="0" applyProtection="0"/>
    <xf numFmtId="0" fontId="403" fillId="17" borderId="0" applyNumberFormat="0" applyBorder="0" applyAlignment="0" applyProtection="0"/>
    <xf numFmtId="0" fontId="401" fillId="46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401" fillId="59" borderId="0" applyNumberFormat="0" applyBorder="0" applyAlignment="0" applyProtection="0"/>
    <xf numFmtId="0" fontId="398" fillId="62" borderId="0" applyNumberFormat="0" applyBorder="0" applyAlignment="0" applyProtection="0"/>
    <xf numFmtId="0" fontId="398" fillId="62" borderId="0" applyNumberFormat="0" applyBorder="0" applyAlignment="0" applyProtection="0"/>
    <xf numFmtId="0" fontId="398" fillId="63" borderId="0" applyNumberFormat="0" applyBorder="0" applyAlignment="0" applyProtection="0"/>
    <xf numFmtId="0" fontId="398" fillId="63" borderId="0" applyNumberFormat="0" applyBorder="0" applyAlignment="0" applyProtection="0"/>
    <xf numFmtId="0" fontId="401" fillId="63" borderId="0" applyNumberFormat="0" applyBorder="0" applyAlignment="0" applyProtection="0"/>
    <xf numFmtId="0" fontId="401" fillId="63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401" fillId="50" borderId="0" applyNumberFormat="0" applyBorder="0" applyAlignment="0" applyProtection="0"/>
    <xf numFmtId="0" fontId="401" fillId="64" borderId="0" applyNumberFormat="0" applyBorder="0" applyAlignment="0" applyProtection="0"/>
    <xf numFmtId="0" fontId="403" fillId="21" borderId="0" applyNumberFormat="0" applyBorder="0" applyAlignment="0" applyProtection="0"/>
    <xf numFmtId="0" fontId="403" fillId="21" borderId="0" applyNumberFormat="0" applyBorder="0" applyAlignment="0" applyProtection="0"/>
    <xf numFmtId="0" fontId="401" fillId="50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401" fillId="64" borderId="0" applyNumberFormat="0" applyBorder="0" applyAlignment="0" applyProtection="0"/>
    <xf numFmtId="0" fontId="398" fillId="53" borderId="0" applyNumberFormat="0" applyBorder="0" applyAlignment="0" applyProtection="0"/>
    <xf numFmtId="0" fontId="398" fillId="53" borderId="0" applyNumberFormat="0" applyBorder="0" applyAlignment="0" applyProtection="0"/>
    <xf numFmtId="0" fontId="398" fillId="54" borderId="0" applyNumberFormat="0" applyBorder="0" applyAlignment="0" applyProtection="0"/>
    <xf numFmtId="0" fontId="401" fillId="54" borderId="0" applyNumberFormat="0" applyBorder="0" applyAlignment="0" applyProtection="0"/>
    <xf numFmtId="0" fontId="401" fillId="54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51" borderId="0" applyNumberFormat="0" applyBorder="0" applyAlignment="0" applyProtection="0"/>
    <xf numFmtId="0" fontId="401" fillId="65" borderId="0" applyNumberFormat="0" applyBorder="0" applyAlignment="0" applyProtection="0"/>
    <xf numFmtId="0" fontId="403" fillId="25" borderId="0" applyNumberFormat="0" applyBorder="0" applyAlignment="0" applyProtection="0"/>
    <xf numFmtId="0" fontId="403" fillId="25" borderId="0" applyNumberFormat="0" applyBorder="0" applyAlignment="0" applyProtection="0"/>
    <xf numFmtId="0" fontId="401" fillId="51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398" fillId="66" borderId="0" applyNumberFormat="0" applyBorder="0" applyAlignment="0" applyProtection="0"/>
    <xf numFmtId="0" fontId="398" fillId="58" borderId="0" applyNumberFormat="0" applyBorder="0" applyAlignment="0" applyProtection="0"/>
    <xf numFmtId="0" fontId="398" fillId="58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1" fillId="69" borderId="0" applyNumberFormat="0" applyBorder="0" applyAlignment="0" applyProtection="0"/>
    <xf numFmtId="0" fontId="401" fillId="68" borderId="0" applyNumberFormat="0" applyBorder="0" applyAlignment="0" applyProtection="0"/>
    <xf numFmtId="0" fontId="403" fillId="29" borderId="0" applyNumberFormat="0" applyBorder="0" applyAlignment="0" applyProtection="0"/>
    <xf numFmtId="0" fontId="403" fillId="29" borderId="0" applyNumberFormat="0" applyBorder="0" applyAlignment="0" applyProtection="0"/>
    <xf numFmtId="0" fontId="401" fillId="69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1" fillId="68" borderId="0" applyNumberFormat="0" applyBorder="0" applyAlignment="0" applyProtection="0"/>
    <xf numFmtId="0" fontId="404" fillId="35" borderId="0" applyNumberFormat="0" applyBorder="0" applyAlignment="0" applyProtection="0"/>
    <xf numFmtId="0" fontId="405" fillId="58" borderId="0" applyNumberFormat="0" applyBorder="0" applyAlignment="0" applyProtection="0"/>
    <xf numFmtId="0" fontId="406" fillId="3" borderId="0" applyNumberFormat="0" applyBorder="0" applyAlignment="0" applyProtection="0"/>
    <xf numFmtId="0" fontId="407" fillId="47" borderId="16" applyNumberFormat="0" applyAlignment="0" applyProtection="0"/>
    <xf numFmtId="0" fontId="408" fillId="70" borderId="16" applyNumberFormat="0" applyAlignment="0" applyProtection="0"/>
    <xf numFmtId="0" fontId="409" fillId="6" borderId="10" applyNumberFormat="0" applyAlignment="0" applyProtection="0"/>
    <xf numFmtId="0" fontId="410" fillId="71" borderId="17" applyNumberFormat="0" applyAlignment="0" applyProtection="0"/>
    <xf numFmtId="0" fontId="410" fillId="59" borderId="17" applyNumberFormat="0" applyAlignment="0" applyProtection="0"/>
    <xf numFmtId="0" fontId="411" fillId="7" borderId="13" applyNumberFormat="0" applyAlignment="0" applyProtection="0"/>
    <xf numFmtId="41" fontId="397" fillId="0" borderId="0" applyFont="0" applyFill="0" applyBorder="0" applyAlignment="0" applyProtection="0"/>
    <xf numFmtId="43" fontId="397" fillId="0" borderId="0" applyFont="0" applyFill="0" applyBorder="0" applyAlignment="0" applyProtection="0"/>
    <xf numFmtId="43" fontId="397" fillId="0" borderId="0" applyFont="0" applyFill="0" applyBorder="0" applyAlignment="0" applyProtection="0"/>
    <xf numFmtId="43" fontId="397" fillId="0" borderId="0" applyFont="0" applyFill="0" applyBorder="0" applyAlignment="0" applyProtection="0"/>
    <xf numFmtId="43" fontId="397" fillId="0" borderId="0" applyFont="0" applyFill="0" applyBorder="0" applyAlignment="0" applyProtection="0"/>
    <xf numFmtId="43" fontId="397" fillId="0" borderId="0" applyFont="0" applyFill="0" applyBorder="0" applyAlignment="0" applyProtection="0"/>
    <xf numFmtId="43" fontId="397" fillId="0" borderId="0" applyFont="0" applyFill="0" applyBorder="0" applyAlignment="0" applyProtection="0"/>
    <xf numFmtId="0" fontId="397" fillId="0" borderId="0"/>
    <xf numFmtId="43" fontId="397" fillId="0" borderId="0" applyFont="0" applyFill="0" applyBorder="0" applyAlignment="0" applyProtection="0"/>
    <xf numFmtId="43" fontId="397" fillId="0" borderId="0" applyFont="0" applyFill="0" applyBorder="0" applyAlignment="0" applyProtection="0"/>
    <xf numFmtId="43" fontId="397" fillId="0" borderId="0" applyFont="0" applyFill="0" applyBorder="0" applyAlignment="0" applyProtection="0"/>
    <xf numFmtId="43" fontId="398" fillId="0" borderId="0" applyFont="0" applyFill="0" applyBorder="0" applyAlignment="0" applyProtection="0"/>
    <xf numFmtId="43" fontId="397" fillId="0" borderId="0" applyFont="0" applyFill="0" applyBorder="0" applyAlignment="0" applyProtection="0"/>
    <xf numFmtId="40" fontId="412" fillId="0" borderId="0" applyFont="0" applyFill="0" applyBorder="0" applyAlignment="0" applyProtection="0"/>
    <xf numFmtId="174" fontId="397" fillId="0" borderId="0" applyFont="0" applyFill="0" applyBorder="0" applyAlignment="0" applyProtection="0"/>
    <xf numFmtId="43" fontId="397" fillId="0" borderId="0" applyFont="0" applyFill="0" applyBorder="0" applyAlignment="0" applyProtection="0"/>
    <xf numFmtId="3" fontId="413" fillId="0" borderId="0" applyFont="0" applyFill="0" applyBorder="0" applyAlignment="0" applyProtection="0"/>
    <xf numFmtId="3" fontId="413" fillId="0" borderId="0" applyFont="0" applyFill="0" applyBorder="0" applyAlignment="0" applyProtection="0"/>
    <xf numFmtId="44" fontId="397" fillId="0" borderId="0" applyFont="0" applyFill="0" applyBorder="0" applyAlignment="0" applyProtection="0"/>
    <xf numFmtId="8" fontId="412" fillId="0" borderId="0" applyFont="0" applyFill="0" applyBorder="0" applyAlignment="0" applyProtection="0"/>
    <xf numFmtId="44" fontId="397" fillId="0" borderId="0" applyFont="0" applyFill="0" applyBorder="0" applyAlignment="0" applyProtection="0"/>
    <xf numFmtId="44" fontId="397" fillId="0" borderId="0" applyFont="0" applyFill="0" applyBorder="0" applyAlignment="0" applyProtection="0"/>
    <xf numFmtId="44" fontId="398" fillId="0" borderId="0" applyFont="0" applyFill="0" applyBorder="0" applyAlignment="0" applyProtection="0"/>
    <xf numFmtId="44" fontId="397" fillId="0" borderId="0" applyFont="0" applyFill="0" applyBorder="0" applyAlignment="0" applyProtection="0"/>
    <xf numFmtId="44" fontId="397" fillId="0" borderId="0" applyFont="0" applyFill="0" applyBorder="0" applyAlignment="0" applyProtection="0"/>
    <xf numFmtId="44" fontId="397" fillId="0" borderId="0" applyFont="0" applyFill="0" applyBorder="0" applyAlignment="0" applyProtection="0"/>
    <xf numFmtId="175" fontId="397" fillId="0" borderId="0" applyFont="0" applyFill="0" applyBorder="0" applyAlignment="0" applyProtection="0"/>
    <xf numFmtId="176" fontId="413" fillId="0" borderId="0" applyFont="0" applyFill="0" applyBorder="0" applyAlignment="0" applyProtection="0"/>
    <xf numFmtId="176" fontId="413" fillId="0" borderId="0" applyFont="0" applyFill="0" applyBorder="0" applyAlignment="0" applyProtection="0"/>
    <xf numFmtId="0" fontId="413" fillId="0" borderId="0" applyFont="0" applyFill="0" applyBorder="0" applyAlignment="0" applyProtection="0"/>
    <xf numFmtId="0" fontId="413" fillId="0" borderId="0" applyFont="0" applyFill="0" applyBorder="0" applyAlignment="0" applyProtection="0"/>
    <xf numFmtId="0" fontId="414" fillId="72" borderId="0" applyNumberFormat="0" applyBorder="0" applyAlignment="0" applyProtection="0"/>
    <xf numFmtId="0" fontId="414" fillId="72" borderId="0" applyNumberFormat="0" applyBorder="0" applyAlignment="0" applyProtection="0"/>
    <xf numFmtId="0" fontId="414" fillId="73" borderId="0" applyNumberFormat="0" applyBorder="0" applyAlignment="0" applyProtection="0"/>
    <xf numFmtId="0" fontId="414" fillId="73" borderId="0" applyNumberFormat="0" applyBorder="0" applyAlignment="0" applyProtection="0"/>
    <xf numFmtId="0" fontId="414" fillId="74" borderId="0" applyNumberFormat="0" applyBorder="0" applyAlignment="0" applyProtection="0"/>
    <xf numFmtId="0" fontId="415" fillId="0" borderId="0" applyNumberFormat="0" applyFill="0" applyBorder="0" applyAlignment="0" applyProtection="0"/>
    <xf numFmtId="0" fontId="416" fillId="0" borderId="0" applyNumberFormat="0" applyFill="0" applyBorder="0" applyAlignment="0" applyProtection="0"/>
    <xf numFmtId="0" fontId="417" fillId="0" borderId="0" applyNumberFormat="0" applyFill="0" applyBorder="0" applyAlignment="0" applyProtection="0"/>
    <xf numFmtId="2" fontId="413" fillId="0" borderId="0" applyFont="0" applyFill="0" applyBorder="0" applyAlignment="0" applyProtection="0"/>
    <xf numFmtId="2" fontId="413" fillId="0" borderId="0" applyFont="0" applyFill="0" applyBorder="0" applyAlignment="0" applyProtection="0"/>
    <xf numFmtId="0" fontId="398" fillId="75" borderId="0" applyNumberFormat="0" applyBorder="0" applyAlignment="0" applyProtection="0"/>
    <xf numFmtId="0" fontId="418" fillId="37" borderId="0" applyNumberFormat="0" applyBorder="0" applyAlignment="0" applyProtection="0"/>
    <xf numFmtId="0" fontId="418" fillId="76" borderId="0" applyNumberFormat="0" applyBorder="0" applyAlignment="0" applyProtection="0"/>
    <xf numFmtId="0" fontId="419" fillId="2" borderId="0" applyNumberFormat="0" applyBorder="0" applyAlignment="0" applyProtection="0"/>
    <xf numFmtId="0" fontId="420" fillId="0" borderId="18" applyNumberFormat="0" applyFill="0" applyAlignment="0" applyProtection="0"/>
    <xf numFmtId="0" fontId="421" fillId="0" borderId="7" applyNumberFormat="0" applyFill="0" applyAlignment="0" applyProtection="0"/>
    <xf numFmtId="0" fontId="422" fillId="0" borderId="19" applyNumberFormat="0" applyFill="0" applyAlignment="0" applyProtection="0"/>
    <xf numFmtId="0" fontId="423" fillId="0" borderId="19" applyNumberFormat="0" applyFill="0" applyAlignment="0" applyProtection="0"/>
    <xf numFmtId="0" fontId="424" fillId="0" borderId="8" applyNumberFormat="0" applyFill="0" applyAlignment="0" applyProtection="0"/>
    <xf numFmtId="0" fontId="425" fillId="0" borderId="20" applyNumberFormat="0" applyFill="0" applyAlignment="0" applyProtection="0"/>
    <xf numFmtId="0" fontId="426" fillId="0" borderId="21" applyNumberFormat="0" applyFill="0" applyAlignment="0" applyProtection="0"/>
    <xf numFmtId="0" fontId="427" fillId="0" borderId="9" applyNumberFormat="0" applyFill="0" applyAlignment="0" applyProtection="0"/>
    <xf numFmtId="0" fontId="425" fillId="0" borderId="0" applyNumberFormat="0" applyFill="0" applyBorder="0" applyAlignment="0" applyProtection="0"/>
    <xf numFmtId="0" fontId="427" fillId="0" borderId="0" applyNumberFormat="0" applyFill="0" applyBorder="0" applyAlignment="0" applyProtection="0"/>
    <xf numFmtId="0" fontId="428" fillId="43" borderId="16" applyNumberFormat="0" applyAlignment="0" applyProtection="0"/>
    <xf numFmtId="0" fontId="429" fillId="67" borderId="16" applyNumberFormat="0" applyAlignment="0" applyProtection="0"/>
    <xf numFmtId="0" fontId="430" fillId="5" borderId="10" applyNumberFormat="0" applyAlignment="0" applyProtection="0"/>
    <xf numFmtId="0" fontId="431" fillId="0" borderId="22" applyNumberFormat="0" applyFill="0" applyAlignment="0" applyProtection="0"/>
    <xf numFmtId="0" fontId="432" fillId="0" borderId="23" applyNumberFormat="0" applyFill="0" applyAlignment="0" applyProtection="0"/>
    <xf numFmtId="0" fontId="433" fillId="0" borderId="12" applyNumberFormat="0" applyFill="0" applyAlignment="0" applyProtection="0"/>
    <xf numFmtId="0" fontId="418" fillId="67" borderId="0" applyNumberFormat="0" applyBorder="0" applyAlignment="0" applyProtection="0"/>
    <xf numFmtId="0" fontId="434" fillId="77" borderId="0" applyNumberFormat="0" applyBorder="0" applyAlignment="0" applyProtection="0"/>
    <xf numFmtId="0" fontId="434" fillId="67" borderId="0" applyNumberFormat="0" applyBorder="0" applyAlignment="0" applyProtection="0"/>
    <xf numFmtId="0" fontId="435" fillId="4" borderId="0" applyNumberFormat="0" applyBorder="0" applyAlignment="0" applyProtection="0"/>
    <xf numFmtId="0" fontId="397" fillId="0" borderId="0"/>
    <xf numFmtId="0" fontId="397" fillId="0" borderId="0"/>
    <xf numFmtId="177" fontId="436" fillId="0" borderId="0"/>
    <xf numFmtId="0" fontId="400" fillId="0" borderId="0"/>
    <xf numFmtId="0" fontId="397" fillId="0" borderId="0"/>
    <xf numFmtId="0" fontId="397" fillId="0" borderId="0"/>
    <xf numFmtId="0" fontId="2" fillId="0" borderId="0"/>
    <xf numFmtId="0" fontId="437" fillId="0" borderId="0"/>
    <xf numFmtId="0" fontId="437" fillId="0" borderId="0"/>
    <xf numFmtId="0" fontId="397" fillId="0" borderId="0"/>
    <xf numFmtId="0" fontId="397" fillId="0" borderId="0"/>
    <xf numFmtId="0" fontId="437" fillId="0" borderId="0"/>
    <xf numFmtId="0" fontId="438" fillId="0" borderId="0"/>
    <xf numFmtId="177" fontId="436" fillId="0" borderId="0"/>
    <xf numFmtId="0" fontId="397" fillId="0" borderId="0"/>
    <xf numFmtId="0" fontId="2" fillId="0" borderId="0"/>
    <xf numFmtId="0" fontId="439" fillId="0" borderId="0"/>
    <xf numFmtId="0" fontId="440" fillId="0" borderId="0"/>
    <xf numFmtId="0" fontId="397" fillId="0" borderId="0"/>
    <xf numFmtId="0" fontId="397" fillId="0" borderId="0"/>
    <xf numFmtId="37" fontId="441" fillId="0" borderId="0"/>
    <xf numFmtId="0" fontId="398" fillId="38" borderId="24" applyNumberFormat="0" applyFont="0" applyAlignment="0" applyProtection="0"/>
    <xf numFmtId="0" fontId="397" fillId="66" borderId="24" applyNumberFormat="0" applyFont="0" applyAlignment="0" applyProtection="0"/>
    <xf numFmtId="0" fontId="400" fillId="8" borderId="14" applyNumberFormat="0" applyFont="0" applyAlignment="0" applyProtection="0"/>
    <xf numFmtId="0" fontId="442" fillId="47" borderId="25" applyNumberFormat="0" applyAlignment="0" applyProtection="0"/>
    <xf numFmtId="0" fontId="442" fillId="70" borderId="25" applyNumberFormat="0" applyAlignment="0" applyProtection="0"/>
    <xf numFmtId="0" fontId="443" fillId="6" borderId="11" applyNumberFormat="0" applyAlignment="0" applyProtection="0"/>
    <xf numFmtId="9" fontId="397" fillId="0" borderId="0" applyFont="0" applyFill="0" applyBorder="0" applyAlignment="0" applyProtection="0"/>
    <xf numFmtId="9" fontId="397" fillId="0" borderId="0" applyFont="0" applyFill="0" applyBorder="0" applyAlignment="0" applyProtection="0"/>
    <xf numFmtId="9" fontId="412" fillId="0" borderId="0" applyFont="0" applyFill="0" applyBorder="0" applyAlignment="0" applyProtection="0"/>
    <xf numFmtId="4" fontId="444" fillId="77" borderId="26" applyNumberFormat="0" applyProtection="0">
      <alignment vertical="center"/>
    </xf>
    <xf numFmtId="4" fontId="395" fillId="77" borderId="27" applyNumberFormat="0" applyProtection="0">
      <alignment vertical="center"/>
    </xf>
    <xf numFmtId="4" fontId="399" fillId="78" borderId="25" applyNumberFormat="0" applyProtection="0">
      <alignment vertical="center"/>
    </xf>
    <xf numFmtId="4" fontId="444" fillId="77" borderId="26" applyNumberFormat="0" applyProtection="0">
      <alignment vertical="center"/>
    </xf>
    <xf numFmtId="4" fontId="445" fillId="77" borderId="26" applyNumberFormat="0" applyProtection="0">
      <alignment vertical="center"/>
    </xf>
    <xf numFmtId="4" fontId="446" fillId="78" borderId="25" applyNumberFormat="0" applyProtection="0">
      <alignment vertical="center"/>
    </xf>
    <xf numFmtId="4" fontId="445" fillId="77" borderId="26" applyNumberFormat="0" applyProtection="0">
      <alignment vertical="center"/>
    </xf>
    <xf numFmtId="4" fontId="444" fillId="77" borderId="26" applyNumberFormat="0" applyProtection="0">
      <alignment horizontal="left" vertical="center" indent="1"/>
    </xf>
    <xf numFmtId="4" fontId="395" fillId="78" borderId="27" applyNumberFormat="0" applyProtection="0">
      <alignment horizontal="left" vertical="center" indent="1"/>
    </xf>
    <xf numFmtId="4" fontId="399" fillId="78" borderId="25" applyNumberFormat="0" applyProtection="0">
      <alignment horizontal="left" vertical="center" indent="1"/>
    </xf>
    <xf numFmtId="4" fontId="444" fillId="77" borderId="26" applyNumberFormat="0" applyProtection="0">
      <alignment horizontal="left" vertical="center" indent="1"/>
    </xf>
    <xf numFmtId="0" fontId="444" fillId="77" borderId="26" applyNumberFormat="0" applyProtection="0">
      <alignment horizontal="left" vertical="top" indent="1"/>
    </xf>
    <xf numFmtId="4" fontId="399" fillId="78" borderId="25" applyNumberFormat="0" applyProtection="0">
      <alignment horizontal="left" vertical="center" indent="1"/>
    </xf>
    <xf numFmtId="0" fontId="444" fillId="77" borderId="26" applyNumberFormat="0" applyProtection="0">
      <alignment horizontal="left" vertical="top" indent="1"/>
    </xf>
    <xf numFmtId="4" fontId="444" fillId="34" borderId="0" applyNumberFormat="0" applyProtection="0">
      <alignment horizontal="left" vertical="center" indent="1"/>
    </xf>
    <xf numFmtId="4" fontId="395" fillId="51" borderId="27" applyNumberFormat="0" applyProtection="0">
      <alignment horizontal="left" vertical="center" indent="1"/>
    </xf>
    <xf numFmtId="0" fontId="397" fillId="79" borderId="25" applyNumberFormat="0" applyProtection="0">
      <alignment horizontal="left" vertical="center" indent="1"/>
    </xf>
    <xf numFmtId="4" fontId="444" fillId="34" borderId="0" applyNumberFormat="0" applyProtection="0">
      <alignment horizontal="left" vertical="center" indent="1"/>
    </xf>
    <xf numFmtId="4" fontId="399" fillId="35" borderId="26" applyNumberFormat="0" applyProtection="0">
      <alignment horizontal="right" vertical="center"/>
    </xf>
    <xf numFmtId="4" fontId="395" fillId="35" borderId="27" applyNumberFormat="0" applyProtection="0">
      <alignment horizontal="right" vertical="center"/>
    </xf>
    <xf numFmtId="4" fontId="399" fillId="80" borderId="25" applyNumberFormat="0" applyProtection="0">
      <alignment horizontal="right" vertical="center"/>
    </xf>
    <xf numFmtId="4" fontId="399" fillId="35" borderId="26" applyNumberFormat="0" applyProtection="0">
      <alignment horizontal="right" vertical="center"/>
    </xf>
    <xf numFmtId="4" fontId="399" fillId="36" borderId="26" applyNumberFormat="0" applyProtection="0">
      <alignment horizontal="right" vertical="center"/>
    </xf>
    <xf numFmtId="4" fontId="395" fillId="81" borderId="27" applyNumberFormat="0" applyProtection="0">
      <alignment horizontal="right" vertical="center"/>
    </xf>
    <xf numFmtId="4" fontId="399" fillId="82" borderId="25" applyNumberFormat="0" applyProtection="0">
      <alignment horizontal="right" vertical="center"/>
    </xf>
    <xf numFmtId="4" fontId="399" fillId="36" borderId="26" applyNumberFormat="0" applyProtection="0">
      <alignment horizontal="right" vertical="center"/>
    </xf>
    <xf numFmtId="4" fontId="399" fillId="60" borderId="26" applyNumberFormat="0" applyProtection="0">
      <alignment horizontal="right" vertical="center"/>
    </xf>
    <xf numFmtId="4" fontId="395" fillId="60" borderId="28" applyNumberFormat="0" applyProtection="0">
      <alignment horizontal="right" vertical="center"/>
    </xf>
    <xf numFmtId="4" fontId="399" fillId="83" borderId="25" applyNumberFormat="0" applyProtection="0">
      <alignment horizontal="right" vertical="center"/>
    </xf>
    <xf numFmtId="4" fontId="399" fillId="60" borderId="26" applyNumberFormat="0" applyProtection="0">
      <alignment horizontal="right" vertical="center"/>
    </xf>
    <xf numFmtId="4" fontId="399" fillId="48" borderId="26" applyNumberFormat="0" applyProtection="0">
      <alignment horizontal="right" vertical="center"/>
    </xf>
    <xf numFmtId="4" fontId="395" fillId="48" borderId="27" applyNumberFormat="0" applyProtection="0">
      <alignment horizontal="right" vertical="center"/>
    </xf>
    <xf numFmtId="4" fontId="399" fillId="84" borderId="25" applyNumberFormat="0" applyProtection="0">
      <alignment horizontal="right" vertical="center"/>
    </xf>
    <xf numFmtId="4" fontId="399" fillId="48" borderId="26" applyNumberFormat="0" applyProtection="0">
      <alignment horizontal="right" vertical="center"/>
    </xf>
    <xf numFmtId="4" fontId="399" fillId="52" borderId="26" applyNumberFormat="0" applyProtection="0">
      <alignment horizontal="right" vertical="center"/>
    </xf>
    <xf numFmtId="4" fontId="395" fillId="52" borderId="27" applyNumberFormat="0" applyProtection="0">
      <alignment horizontal="right" vertical="center"/>
    </xf>
    <xf numFmtId="4" fontId="399" fillId="85" borderId="25" applyNumberFormat="0" applyProtection="0">
      <alignment horizontal="right" vertical="center"/>
    </xf>
    <xf numFmtId="4" fontId="399" fillId="52" borderId="26" applyNumberFormat="0" applyProtection="0">
      <alignment horizontal="right" vertical="center"/>
    </xf>
    <xf numFmtId="4" fontId="399" fillId="69" borderId="26" applyNumberFormat="0" applyProtection="0">
      <alignment horizontal="right" vertical="center"/>
    </xf>
    <xf numFmtId="4" fontId="395" fillId="69" borderId="27" applyNumberFormat="0" applyProtection="0">
      <alignment horizontal="right" vertical="center"/>
    </xf>
    <xf numFmtId="4" fontId="399" fillId="86" borderId="25" applyNumberFormat="0" applyProtection="0">
      <alignment horizontal="right" vertical="center"/>
    </xf>
    <xf numFmtId="4" fontId="399" fillId="69" borderId="26" applyNumberFormat="0" applyProtection="0">
      <alignment horizontal="right" vertical="center"/>
    </xf>
    <xf numFmtId="4" fontId="399" fillId="46" borderId="26" applyNumberFormat="0" applyProtection="0">
      <alignment horizontal="right" vertical="center"/>
    </xf>
    <xf numFmtId="4" fontId="395" fillId="46" borderId="27" applyNumberFormat="0" applyProtection="0">
      <alignment horizontal="right" vertical="center"/>
    </xf>
    <xf numFmtId="4" fontId="399" fillId="87" borderId="25" applyNumberFormat="0" applyProtection="0">
      <alignment horizontal="right" vertical="center"/>
    </xf>
    <xf numFmtId="4" fontId="399" fillId="46" borderId="26" applyNumberFormat="0" applyProtection="0">
      <alignment horizontal="right" vertical="center"/>
    </xf>
    <xf numFmtId="4" fontId="399" fillId="88" borderId="26" applyNumberFormat="0" applyProtection="0">
      <alignment horizontal="right" vertical="center"/>
    </xf>
    <xf numFmtId="4" fontId="395" fillId="88" borderId="27" applyNumberFormat="0" applyProtection="0">
      <alignment horizontal="right" vertical="center"/>
    </xf>
    <xf numFmtId="4" fontId="399" fillId="89" borderId="25" applyNumberFormat="0" applyProtection="0">
      <alignment horizontal="right" vertical="center"/>
    </xf>
    <xf numFmtId="4" fontId="399" fillId="88" borderId="26" applyNumberFormat="0" applyProtection="0">
      <alignment horizontal="right" vertical="center"/>
    </xf>
    <xf numFmtId="4" fontId="399" fillId="45" borderId="26" applyNumberFormat="0" applyProtection="0">
      <alignment horizontal="right" vertical="center"/>
    </xf>
    <xf numFmtId="4" fontId="395" fillId="45" borderId="27" applyNumberFormat="0" applyProtection="0">
      <alignment horizontal="right" vertical="center"/>
    </xf>
    <xf numFmtId="4" fontId="399" fillId="90" borderId="25" applyNumberFormat="0" applyProtection="0">
      <alignment horizontal="right" vertical="center"/>
    </xf>
    <xf numFmtId="4" fontId="399" fillId="45" borderId="26" applyNumberFormat="0" applyProtection="0">
      <alignment horizontal="right" vertical="center"/>
    </xf>
    <xf numFmtId="4" fontId="444" fillId="91" borderId="29" applyNumberFormat="0" applyProtection="0">
      <alignment horizontal="left" vertical="center" indent="1"/>
    </xf>
    <xf numFmtId="4" fontId="395" fillId="91" borderId="28" applyNumberFormat="0" applyProtection="0">
      <alignment horizontal="left" vertical="center" indent="1"/>
    </xf>
    <xf numFmtId="4" fontId="444" fillId="92" borderId="25" applyNumberFormat="0" applyProtection="0">
      <alignment horizontal="left" vertical="center" indent="1"/>
    </xf>
    <xf numFmtId="4" fontId="444" fillId="91" borderId="29" applyNumberFormat="0" applyProtection="0">
      <alignment horizontal="left" vertical="center" indent="1"/>
    </xf>
    <xf numFmtId="4" fontId="399" fillId="93" borderId="0" applyNumberFormat="0" applyProtection="0">
      <alignment horizontal="left" vertical="center" indent="1"/>
    </xf>
    <xf numFmtId="4" fontId="399" fillId="94" borderId="30" applyNumberFormat="0" applyProtection="0">
      <alignment horizontal="left" vertical="center" indent="1"/>
    </xf>
    <xf numFmtId="4" fontId="399" fillId="93" borderId="0" applyNumberFormat="0" applyProtection="0">
      <alignment horizontal="left" vertical="center" indent="1"/>
    </xf>
    <xf numFmtId="4" fontId="447" fillId="44" borderId="0" applyNumberFormat="0" applyProtection="0">
      <alignment horizontal="left" vertical="center" indent="1"/>
    </xf>
    <xf numFmtId="4" fontId="447" fillId="95" borderId="0" applyNumberFormat="0" applyProtection="0">
      <alignment horizontal="left" vertical="center" indent="1"/>
    </xf>
    <xf numFmtId="4" fontId="447" fillId="44" borderId="0" applyNumberFormat="0" applyProtection="0">
      <alignment horizontal="left" vertical="center" indent="1"/>
    </xf>
    <xf numFmtId="4" fontId="399" fillId="34" borderId="26" applyNumberFormat="0" applyProtection="0">
      <alignment horizontal="right" vertical="center"/>
    </xf>
    <xf numFmtId="4" fontId="395" fillId="34" borderId="27" applyNumberFormat="0" applyProtection="0">
      <alignment horizontal="right" vertical="center"/>
    </xf>
    <xf numFmtId="0" fontId="397" fillId="79" borderId="25" applyNumberFormat="0" applyProtection="0">
      <alignment horizontal="left" vertical="center" indent="1"/>
    </xf>
    <xf numFmtId="4" fontId="399" fillId="34" borderId="26" applyNumberFormat="0" applyProtection="0">
      <alignment horizontal="right" vertical="center"/>
    </xf>
    <xf numFmtId="4" fontId="399" fillId="93" borderId="0" applyNumberFormat="0" applyProtection="0">
      <alignment horizontal="left" vertical="center" indent="1"/>
    </xf>
    <xf numFmtId="4" fontId="399" fillId="94" borderId="25" applyNumberFormat="0" applyProtection="0">
      <alignment horizontal="left" vertical="center" indent="1"/>
    </xf>
    <xf numFmtId="4" fontId="399" fillId="94" borderId="25" applyNumberFormat="0" applyProtection="0">
      <alignment horizontal="left" vertical="center" indent="1"/>
    </xf>
    <xf numFmtId="4" fontId="399" fillId="94" borderId="25" applyNumberFormat="0" applyProtection="0">
      <alignment horizontal="left" vertical="center" indent="1"/>
    </xf>
    <xf numFmtId="4" fontId="399" fillId="93" borderId="0" applyNumberFormat="0" applyProtection="0">
      <alignment horizontal="left" vertical="center" indent="1"/>
    </xf>
    <xf numFmtId="4" fontId="399" fillId="34" borderId="0" applyNumberFormat="0" applyProtection="0">
      <alignment horizontal="left" vertical="center" indent="1"/>
    </xf>
    <xf numFmtId="4" fontId="399" fillId="96" borderId="25" applyNumberFormat="0" applyProtection="0">
      <alignment horizontal="left" vertical="center" indent="1"/>
    </xf>
    <xf numFmtId="4" fontId="399" fillId="96" borderId="25" applyNumberFormat="0" applyProtection="0">
      <alignment horizontal="left" vertical="center" indent="1"/>
    </xf>
    <xf numFmtId="4" fontId="399" fillId="96" borderId="25" applyNumberFormat="0" applyProtection="0">
      <alignment horizontal="left" vertical="center" indent="1"/>
    </xf>
    <xf numFmtId="4" fontId="399" fillId="34" borderId="0" applyNumberFormat="0" applyProtection="0">
      <alignment horizontal="left" vertical="center" indent="1"/>
    </xf>
    <xf numFmtId="0" fontId="397" fillId="44" borderId="26" applyNumberFormat="0" applyProtection="0">
      <alignment horizontal="left" vertical="center" indent="1"/>
    </xf>
    <xf numFmtId="0" fontId="395" fillId="47" borderId="27" applyNumberFormat="0" applyProtection="0">
      <alignment horizontal="left" vertical="center" indent="1"/>
    </xf>
    <xf numFmtId="0" fontId="397" fillId="96" borderId="25" applyNumberFormat="0" applyProtection="0">
      <alignment horizontal="left" vertical="center" indent="1"/>
    </xf>
    <xf numFmtId="0" fontId="397" fillId="44" borderId="26" applyNumberFormat="0" applyProtection="0">
      <alignment horizontal="left" vertical="center" indent="1"/>
    </xf>
    <xf numFmtId="0" fontId="397" fillId="44" borderId="26" applyNumberFormat="0" applyProtection="0">
      <alignment horizontal="left" vertical="center" indent="1"/>
    </xf>
    <xf numFmtId="0" fontId="397" fillId="44" borderId="26" applyNumberFormat="0" applyProtection="0">
      <alignment horizontal="left" vertical="top" indent="1"/>
    </xf>
    <xf numFmtId="0" fontId="397" fillId="96" borderId="25" applyNumberFormat="0" applyProtection="0">
      <alignment horizontal="left" vertical="center" indent="1"/>
    </xf>
    <xf numFmtId="0" fontId="397" fillId="44" borderId="26" applyNumberFormat="0" applyProtection="0">
      <alignment horizontal="left" vertical="top" indent="1"/>
    </xf>
    <xf numFmtId="0" fontId="397" fillId="44" borderId="26" applyNumberFormat="0" applyProtection="0">
      <alignment horizontal="left" vertical="top" indent="1"/>
    </xf>
    <xf numFmtId="0" fontId="397" fillId="34" borderId="26" applyNumberFormat="0" applyProtection="0">
      <alignment horizontal="left" vertical="center" indent="1"/>
    </xf>
    <xf numFmtId="0" fontId="395" fillId="97" borderId="27" applyNumberFormat="0" applyProtection="0">
      <alignment horizontal="left" vertical="center" indent="1"/>
    </xf>
    <xf numFmtId="0" fontId="397" fillId="98" borderId="25" applyNumberFormat="0" applyProtection="0">
      <alignment horizontal="left" vertical="center" indent="1"/>
    </xf>
    <xf numFmtId="0" fontId="397" fillId="34" borderId="26" applyNumberFormat="0" applyProtection="0">
      <alignment horizontal="left" vertical="center" indent="1"/>
    </xf>
    <xf numFmtId="0" fontId="397" fillId="34" borderId="26" applyNumberFormat="0" applyProtection="0">
      <alignment horizontal="left" vertical="center" indent="1"/>
    </xf>
    <xf numFmtId="0" fontId="397" fillId="34" borderId="26" applyNumberFormat="0" applyProtection="0">
      <alignment horizontal="left" vertical="top" indent="1"/>
    </xf>
    <xf numFmtId="0" fontId="397" fillId="98" borderId="25" applyNumberFormat="0" applyProtection="0">
      <alignment horizontal="left" vertical="center" indent="1"/>
    </xf>
    <xf numFmtId="0" fontId="397" fillId="34" borderId="26" applyNumberFormat="0" applyProtection="0">
      <alignment horizontal="left" vertical="top" indent="1"/>
    </xf>
    <xf numFmtId="0" fontId="397" fillId="34" borderId="26" applyNumberFormat="0" applyProtection="0">
      <alignment horizontal="left" vertical="top" indent="1"/>
    </xf>
    <xf numFmtId="0" fontId="397" fillId="42" borderId="26" applyNumberFormat="0" applyProtection="0">
      <alignment horizontal="left" vertical="center" indent="1"/>
    </xf>
    <xf numFmtId="0" fontId="395" fillId="42" borderId="27" applyNumberFormat="0" applyProtection="0">
      <alignment horizontal="left" vertical="center" indent="1"/>
    </xf>
    <xf numFmtId="0" fontId="397" fillId="99" borderId="25" applyNumberFormat="0" applyProtection="0">
      <alignment horizontal="left" vertical="center" indent="1"/>
    </xf>
    <xf numFmtId="0" fontId="397" fillId="42" borderId="26" applyNumberFormat="0" applyProtection="0">
      <alignment horizontal="left" vertical="center" indent="1"/>
    </xf>
    <xf numFmtId="0" fontId="397" fillId="42" borderId="26" applyNumberFormat="0" applyProtection="0">
      <alignment horizontal="left" vertical="center" indent="1"/>
    </xf>
    <xf numFmtId="0" fontId="397" fillId="42" borderId="26" applyNumberFormat="0" applyProtection="0">
      <alignment horizontal="left" vertical="top" indent="1"/>
    </xf>
    <xf numFmtId="0" fontId="397" fillId="99" borderId="25" applyNumberFormat="0" applyProtection="0">
      <alignment horizontal="left" vertical="center" indent="1"/>
    </xf>
    <xf numFmtId="0" fontId="397" fillId="42" borderId="26" applyNumberFormat="0" applyProtection="0">
      <alignment horizontal="left" vertical="top" indent="1"/>
    </xf>
    <xf numFmtId="0" fontId="397" fillId="42" borderId="26" applyNumberFormat="0" applyProtection="0">
      <alignment horizontal="left" vertical="top" indent="1"/>
    </xf>
    <xf numFmtId="0" fontId="397" fillId="93" borderId="26" applyNumberFormat="0" applyProtection="0">
      <alignment horizontal="left" vertical="center" indent="1"/>
    </xf>
    <xf numFmtId="0" fontId="395" fillId="93" borderId="27" applyNumberFormat="0" applyProtection="0">
      <alignment horizontal="left" vertical="center" indent="1"/>
    </xf>
    <xf numFmtId="0" fontId="397" fillId="79" borderId="25" applyNumberFormat="0" applyProtection="0">
      <alignment horizontal="left" vertical="center" indent="1"/>
    </xf>
    <xf numFmtId="0" fontId="397" fillId="93" borderId="26" applyNumberFormat="0" applyProtection="0">
      <alignment horizontal="left" vertical="center" indent="1"/>
    </xf>
    <xf numFmtId="0" fontId="397" fillId="93" borderId="26" applyNumberFormat="0" applyProtection="0">
      <alignment horizontal="left" vertical="center" indent="1"/>
    </xf>
    <xf numFmtId="0" fontId="397" fillId="93" borderId="26" applyNumberFormat="0" applyProtection="0">
      <alignment horizontal="left" vertical="top" indent="1"/>
    </xf>
    <xf numFmtId="0" fontId="397" fillId="79" borderId="25" applyNumberFormat="0" applyProtection="0">
      <alignment horizontal="left" vertical="center" indent="1"/>
    </xf>
    <xf numFmtId="0" fontId="397" fillId="93" borderId="26" applyNumberFormat="0" applyProtection="0">
      <alignment horizontal="left" vertical="top" indent="1"/>
    </xf>
    <xf numFmtId="0" fontId="397" fillId="93" borderId="26" applyNumberFormat="0" applyProtection="0">
      <alignment horizontal="left" vertical="top" indent="1"/>
    </xf>
    <xf numFmtId="0" fontId="397" fillId="40" borderId="31" applyNumberFormat="0">
      <protection locked="0"/>
    </xf>
    <xf numFmtId="177" fontId="436" fillId="0" borderId="0"/>
    <xf numFmtId="0" fontId="397" fillId="40" borderId="31" applyNumberFormat="0">
      <protection locked="0"/>
    </xf>
    <xf numFmtId="0" fontId="397" fillId="40" borderId="31" applyNumberFormat="0">
      <protection locked="0"/>
    </xf>
    <xf numFmtId="0" fontId="396" fillId="44" borderId="32" applyBorder="0"/>
    <xf numFmtId="0" fontId="396" fillId="44" borderId="32" applyBorder="0"/>
    <xf numFmtId="4" fontId="399" fillId="38" borderId="26" applyNumberFormat="0" applyProtection="0">
      <alignment vertical="center"/>
    </xf>
    <xf numFmtId="4" fontId="399" fillId="100" borderId="25" applyNumberFormat="0" applyProtection="0">
      <alignment vertical="center"/>
    </xf>
    <xf numFmtId="4" fontId="399" fillId="38" borderId="26" applyNumberFormat="0" applyProtection="0">
      <alignment vertical="center"/>
    </xf>
    <xf numFmtId="4" fontId="446" fillId="38" borderId="26" applyNumberFormat="0" applyProtection="0">
      <alignment vertical="center"/>
    </xf>
    <xf numFmtId="4" fontId="446" fillId="100" borderId="25" applyNumberFormat="0" applyProtection="0">
      <alignment vertical="center"/>
    </xf>
    <xf numFmtId="4" fontId="446" fillId="38" borderId="26" applyNumberFormat="0" applyProtection="0">
      <alignment vertical="center"/>
    </xf>
    <xf numFmtId="4" fontId="399" fillId="38" borderId="26" applyNumberFormat="0" applyProtection="0">
      <alignment horizontal="left" vertical="center" indent="1"/>
    </xf>
    <xf numFmtId="4" fontId="399" fillId="100" borderId="25" applyNumberFormat="0" applyProtection="0">
      <alignment horizontal="left" vertical="center" indent="1"/>
    </xf>
    <xf numFmtId="4" fontId="399" fillId="38" borderId="26" applyNumberFormat="0" applyProtection="0">
      <alignment horizontal="left" vertical="center" indent="1"/>
    </xf>
    <xf numFmtId="0" fontId="399" fillId="38" borderId="26" applyNumberFormat="0" applyProtection="0">
      <alignment horizontal="left" vertical="top" indent="1"/>
    </xf>
    <xf numFmtId="4" fontId="399" fillId="100" borderId="25" applyNumberFormat="0" applyProtection="0">
      <alignment horizontal="left" vertical="center" indent="1"/>
    </xf>
    <xf numFmtId="0" fontId="399" fillId="38" borderId="26" applyNumberFormat="0" applyProtection="0">
      <alignment horizontal="left" vertical="top" indent="1"/>
    </xf>
    <xf numFmtId="4" fontId="399" fillId="93" borderId="26" applyNumberFormat="0" applyProtection="0">
      <alignment horizontal="right" vertical="center"/>
    </xf>
    <xf numFmtId="4" fontId="395" fillId="0" borderId="27" applyNumberFormat="0" applyProtection="0">
      <alignment horizontal="right" vertical="center"/>
    </xf>
    <xf numFmtId="4" fontId="399" fillId="94" borderId="25" applyNumberFormat="0" applyProtection="0">
      <alignment horizontal="right" vertical="center"/>
    </xf>
    <xf numFmtId="4" fontId="399" fillId="93" borderId="26" applyNumberFormat="0" applyProtection="0">
      <alignment horizontal="right" vertical="center"/>
    </xf>
    <xf numFmtId="4" fontId="395" fillId="0" borderId="27" applyNumberFormat="0" applyProtection="0">
      <alignment horizontal="right" vertical="center"/>
    </xf>
    <xf numFmtId="4" fontId="446" fillId="93" borderId="26" applyNumberFormat="0" applyProtection="0">
      <alignment horizontal="right" vertical="center"/>
    </xf>
    <xf numFmtId="4" fontId="446" fillId="94" borderId="25" applyNumberFormat="0" applyProtection="0">
      <alignment horizontal="right" vertical="center"/>
    </xf>
    <xf numFmtId="4" fontId="446" fillId="93" borderId="26" applyNumberFormat="0" applyProtection="0">
      <alignment horizontal="right" vertical="center"/>
    </xf>
    <xf numFmtId="4" fontId="399" fillId="34" borderId="26" applyNumberFormat="0" applyProtection="0">
      <alignment horizontal="left" vertical="center" indent="1"/>
    </xf>
    <xf numFmtId="4" fontId="395" fillId="51" borderId="27" applyNumberFormat="0" applyProtection="0">
      <alignment horizontal="left" vertical="center" indent="1"/>
    </xf>
    <xf numFmtId="0" fontId="397" fillId="79" borderId="25" applyNumberFormat="0" applyProtection="0">
      <alignment horizontal="left" vertical="center" indent="1"/>
    </xf>
    <xf numFmtId="4" fontId="399" fillId="34" borderId="26" applyNumberFormat="0" applyProtection="0">
      <alignment horizontal="left" vertical="center" indent="1"/>
    </xf>
    <xf numFmtId="4" fontId="395" fillId="51" borderId="27" applyNumberFormat="0" applyProtection="0">
      <alignment horizontal="left" vertical="center" indent="1"/>
    </xf>
    <xf numFmtId="0" fontId="399" fillId="34" borderId="26" applyNumberFormat="0" applyProtection="0">
      <alignment horizontal="left" vertical="top" indent="1"/>
    </xf>
    <xf numFmtId="0" fontId="397" fillId="79" borderId="25" applyNumberFormat="0" applyProtection="0">
      <alignment horizontal="left" vertical="center" indent="1"/>
    </xf>
    <xf numFmtId="0" fontId="399" fillId="34" borderId="26" applyNumberFormat="0" applyProtection="0">
      <alignment horizontal="left" vertical="top" indent="1"/>
    </xf>
    <xf numFmtId="4" fontId="448" fillId="101" borderId="0" applyNumberFormat="0" applyProtection="0">
      <alignment horizontal="left" vertical="center" indent="1"/>
    </xf>
    <xf numFmtId="0" fontId="449" fillId="0" borderId="0"/>
    <xf numFmtId="4" fontId="448" fillId="101" borderId="0" applyNumberFormat="0" applyProtection="0">
      <alignment horizontal="left" vertical="center" indent="1"/>
    </xf>
    <xf numFmtId="0" fontId="395" fillId="102" borderId="31"/>
    <xf numFmtId="0" fontId="395" fillId="102" borderId="31"/>
    <xf numFmtId="4" fontId="450" fillId="93" borderId="26" applyNumberFormat="0" applyProtection="0">
      <alignment horizontal="right" vertical="center"/>
    </xf>
    <xf numFmtId="4" fontId="450" fillId="94" borderId="25" applyNumberFormat="0" applyProtection="0">
      <alignment horizontal="right" vertical="center"/>
    </xf>
    <xf numFmtId="4" fontId="450" fillId="93" borderId="26" applyNumberFormat="0" applyProtection="0">
      <alignment horizontal="right" vertical="center"/>
    </xf>
    <xf numFmtId="0" fontId="451" fillId="103" borderId="0"/>
    <xf numFmtId="49" fontId="452" fillId="103" borderId="0"/>
    <xf numFmtId="49" fontId="453" fillId="103" borderId="33"/>
    <xf numFmtId="49" fontId="453" fillId="103" borderId="0"/>
    <xf numFmtId="0" fontId="451" fillId="104" borderId="33">
      <protection locked="0"/>
    </xf>
    <xf numFmtId="0" fontId="451" fillId="103" borderId="0"/>
    <xf numFmtId="0" fontId="454" fillId="105" borderId="0"/>
    <xf numFmtId="0" fontId="454" fillId="80" borderId="0"/>
    <xf numFmtId="0" fontId="454" fillId="84" borderId="0"/>
    <xf numFmtId="0" fontId="455" fillId="0" borderId="0" applyNumberFormat="0" applyFill="0" applyBorder="0" applyAlignment="0" applyProtection="0"/>
    <xf numFmtId="37" fontId="456" fillId="40" borderId="34"/>
    <xf numFmtId="178" fontId="397" fillId="0" borderId="0">
      <alignment horizontal="left" wrapText="1"/>
    </xf>
    <xf numFmtId="178" fontId="397" fillId="0" borderId="0">
      <alignment horizontal="left" wrapText="1"/>
    </xf>
    <xf numFmtId="178" fontId="397" fillId="0" borderId="0">
      <alignment horizontal="left" wrapText="1"/>
    </xf>
    <xf numFmtId="0" fontId="395" fillId="40" borderId="0"/>
    <xf numFmtId="0" fontId="457" fillId="0" borderId="0" applyNumberFormat="0" applyFill="0" applyBorder="0" applyAlignment="0" applyProtection="0"/>
    <xf numFmtId="0" fontId="455" fillId="0" borderId="0" applyNumberFormat="0" applyFill="0" applyBorder="0" applyAlignment="0" applyProtection="0"/>
    <xf numFmtId="0" fontId="414" fillId="0" borderId="35" applyNumberFormat="0" applyFill="0" applyAlignment="0" applyProtection="0"/>
    <xf numFmtId="0" fontId="458" fillId="0" borderId="15" applyNumberFormat="0" applyFill="0" applyAlignment="0" applyProtection="0"/>
    <xf numFmtId="0" fontId="459" fillId="0" borderId="0" applyNumberFormat="0" applyFill="0" applyBorder="0" applyAlignment="0" applyProtection="0"/>
    <xf numFmtId="0" fontId="460" fillId="0" borderId="0" applyNumberFormat="0" applyFill="0" applyBorder="0" applyAlignment="0" applyProtection="0"/>
    <xf numFmtId="0" fontId="397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1" fillId="0" borderId="0"/>
  </cellStyleXfs>
  <cellXfs count="400">
    <xf numFmtId="0" fontId="0" fillId="0" borderId="0" xfId="0"/>
    <xf numFmtId="0" fontId="0" fillId="0" borderId="1" xfId="0" applyBorder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/>
    </xf>
    <xf numFmtId="0" fontId="15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right"/>
    </xf>
    <xf numFmtId="0" fontId="17" fillId="0" borderId="0" xfId="0" applyFont="1" applyAlignment="1">
      <alignment horizontal="left" wrapText="1"/>
    </xf>
    <xf numFmtId="170" fontId="18" fillId="0" borderId="0" xfId="0" applyNumberFormat="1" applyFont="1" applyAlignment="1">
      <alignment horizontal="right"/>
    </xf>
    <xf numFmtId="170" fontId="19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170" fontId="21" fillId="0" borderId="0" xfId="0" applyNumberFormat="1" applyFont="1" applyAlignment="1">
      <alignment horizontal="right"/>
    </xf>
    <xf numFmtId="170" fontId="22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37" fontId="24" fillId="0" borderId="0" xfId="0" applyNumberFormat="1" applyFont="1" applyAlignment="1">
      <alignment horizontal="right"/>
    </xf>
    <xf numFmtId="37" fontId="25" fillId="0" borderId="0" xfId="0" applyNumberFormat="1" applyFont="1" applyAlignment="1">
      <alignment horizontal="right"/>
    </xf>
    <xf numFmtId="166" fontId="26" fillId="0" borderId="0" xfId="0" applyNumberFormat="1" applyFont="1" applyAlignment="1">
      <alignment horizontal="right"/>
    </xf>
    <xf numFmtId="37" fontId="27" fillId="0" borderId="0" xfId="0" applyNumberFormat="1" applyFont="1" applyAlignment="1">
      <alignment horizontal="right"/>
    </xf>
    <xf numFmtId="37" fontId="28" fillId="0" borderId="0" xfId="0" applyNumberFormat="1" applyFont="1" applyAlignment="1">
      <alignment horizontal="right"/>
    </xf>
    <xf numFmtId="166" fontId="29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165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left" indent="1"/>
    </xf>
    <xf numFmtId="170" fontId="33" fillId="0" borderId="3" xfId="0" applyNumberFormat="1" applyFont="1" applyBorder="1" applyAlignment="1">
      <alignment horizontal="right"/>
    </xf>
    <xf numFmtId="170" fontId="34" fillId="0" borderId="3" xfId="0" applyNumberFormat="1" applyFont="1" applyBorder="1" applyAlignment="1">
      <alignment horizontal="right"/>
    </xf>
    <xf numFmtId="164" fontId="35" fillId="0" borderId="0" xfId="0" applyNumberFormat="1" applyFont="1" applyAlignment="1">
      <alignment horizontal="right"/>
    </xf>
    <xf numFmtId="170" fontId="36" fillId="0" borderId="3" xfId="0" applyNumberFormat="1" applyFont="1" applyBorder="1" applyAlignment="1">
      <alignment horizontal="right"/>
    </xf>
    <xf numFmtId="170" fontId="37" fillId="0" borderId="3" xfId="0" applyNumberFormat="1" applyFont="1" applyBorder="1" applyAlignment="1">
      <alignment horizontal="right"/>
    </xf>
    <xf numFmtId="164" fontId="38" fillId="0" borderId="0" xfId="0" applyNumberFormat="1" applyFont="1" applyAlignment="1">
      <alignment horizontal="right"/>
    </xf>
    <xf numFmtId="0" fontId="39" fillId="0" borderId="0" xfId="0" applyFont="1" applyAlignment="1">
      <alignment horizontal="center"/>
    </xf>
    <xf numFmtId="167" fontId="40" fillId="0" borderId="0" xfId="0" applyNumberFormat="1" applyFont="1" applyAlignment="1">
      <alignment horizontal="right"/>
    </xf>
    <xf numFmtId="167" fontId="41" fillId="0" borderId="0" xfId="0" applyNumberFormat="1" applyFont="1" applyAlignment="1">
      <alignment horizontal="right"/>
    </xf>
    <xf numFmtId="167" fontId="42" fillId="0" borderId="0" xfId="0" applyNumberFormat="1" applyFont="1" applyAlignment="1">
      <alignment horizontal="right"/>
    </xf>
    <xf numFmtId="167" fontId="43" fillId="0" borderId="0" xfId="0" applyNumberFormat="1" applyFont="1" applyAlignment="1">
      <alignment horizontal="right"/>
    </xf>
    <xf numFmtId="167" fontId="44" fillId="0" borderId="0" xfId="0" applyNumberFormat="1" applyFont="1" applyAlignment="1">
      <alignment horizontal="right"/>
    </xf>
    <xf numFmtId="167" fontId="45" fillId="0" borderId="0" xfId="0" applyNumberFormat="1" applyFont="1" applyAlignment="1">
      <alignment horizontal="right"/>
    </xf>
    <xf numFmtId="167" fontId="46" fillId="0" borderId="0" xfId="0" applyNumberFormat="1" applyFont="1" applyAlignment="1">
      <alignment horizontal="right"/>
    </xf>
    <xf numFmtId="167" fontId="47" fillId="0" borderId="0" xfId="0" applyNumberFormat="1" applyFont="1" applyAlignment="1">
      <alignment horizontal="right"/>
    </xf>
    <xf numFmtId="0" fontId="48" fillId="0" borderId="0" xfId="0" applyFont="1" applyAlignment="1">
      <alignment horizontal="center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0" fontId="51" fillId="0" borderId="0" xfId="0" applyNumberFormat="1" applyFont="1" applyAlignment="1">
      <alignment horizontal="right"/>
    </xf>
    <xf numFmtId="0" fontId="52" fillId="0" borderId="0" xfId="0" applyNumberFormat="1" applyFont="1" applyAlignment="1">
      <alignment horizontal="right"/>
    </xf>
    <xf numFmtId="0" fontId="53" fillId="0" borderId="0" xfId="0" applyNumberFormat="1" applyFont="1" applyAlignment="1">
      <alignment horizontal="right"/>
    </xf>
    <xf numFmtId="0" fontId="54" fillId="0" borderId="0" xfId="0" applyNumberFormat="1" applyFont="1" applyAlignment="1">
      <alignment horizontal="right"/>
    </xf>
    <xf numFmtId="166" fontId="55" fillId="0" borderId="0" xfId="0" applyNumberFormat="1" applyFont="1" applyAlignment="1">
      <alignment horizontal="right"/>
    </xf>
    <xf numFmtId="166" fontId="56" fillId="0" borderId="0" xfId="0" applyNumberFormat="1" applyFont="1" applyAlignment="1">
      <alignment horizontal="right"/>
    </xf>
    <xf numFmtId="166" fontId="57" fillId="0" borderId="0" xfId="0" applyNumberFormat="1" applyFont="1" applyAlignment="1">
      <alignment horizontal="right"/>
    </xf>
    <xf numFmtId="166" fontId="58" fillId="0" borderId="0" xfId="0" applyNumberFormat="1" applyFont="1" applyAlignment="1">
      <alignment horizontal="right"/>
    </xf>
    <xf numFmtId="166" fontId="59" fillId="0" borderId="0" xfId="0" applyNumberFormat="1" applyFont="1" applyAlignment="1">
      <alignment horizontal="right"/>
    </xf>
    <xf numFmtId="166" fontId="60" fillId="0" borderId="0" xfId="0" applyNumberFormat="1" applyFont="1" applyAlignment="1">
      <alignment horizontal="right"/>
    </xf>
    <xf numFmtId="0" fontId="61" fillId="0" borderId="0" xfId="0" applyFont="1" applyAlignment="1">
      <alignment horizontal="left" indent="1"/>
    </xf>
    <xf numFmtId="170" fontId="62" fillId="0" borderId="6" xfId="0" applyNumberFormat="1" applyFont="1" applyBorder="1" applyAlignment="1">
      <alignment horizontal="right"/>
    </xf>
    <xf numFmtId="170" fontId="63" fillId="0" borderId="6" xfId="0" applyNumberFormat="1" applyFont="1" applyBorder="1" applyAlignment="1">
      <alignment horizontal="right"/>
    </xf>
    <xf numFmtId="164" fontId="64" fillId="0" borderId="0" xfId="0" applyNumberFormat="1" applyFont="1" applyAlignment="1">
      <alignment horizontal="right"/>
    </xf>
    <xf numFmtId="170" fontId="65" fillId="0" borderId="6" xfId="0" applyNumberFormat="1" applyFont="1" applyBorder="1" applyAlignment="1">
      <alignment horizontal="right"/>
    </xf>
    <xf numFmtId="170" fontId="66" fillId="0" borderId="6" xfId="0" applyNumberFormat="1" applyFont="1" applyBorder="1" applyAlignment="1">
      <alignment horizontal="right"/>
    </xf>
    <xf numFmtId="164" fontId="67" fillId="0" borderId="0" xfId="0" applyNumberFormat="1" applyFont="1" applyAlignment="1">
      <alignment horizontal="right"/>
    </xf>
    <xf numFmtId="0" fontId="68" fillId="0" borderId="0" xfId="0" applyFont="1" applyAlignment="1">
      <alignment horizontal="center"/>
    </xf>
    <xf numFmtId="0" fontId="69" fillId="0" borderId="0" xfId="0" applyNumberFormat="1" applyFont="1" applyAlignment="1">
      <alignment horizontal="right"/>
    </xf>
    <xf numFmtId="0" fontId="70" fillId="0" borderId="0" xfId="0" applyNumberFormat="1" applyFont="1" applyAlignment="1">
      <alignment horizontal="right"/>
    </xf>
    <xf numFmtId="0" fontId="71" fillId="0" borderId="0" xfId="0" applyNumberFormat="1" applyFont="1" applyAlignment="1">
      <alignment horizontal="right"/>
    </xf>
    <xf numFmtId="0" fontId="72" fillId="0" borderId="0" xfId="0" applyNumberFormat="1" applyFont="1" applyAlignment="1">
      <alignment horizontal="right"/>
    </xf>
    <xf numFmtId="0" fontId="73" fillId="0" borderId="0" xfId="0" applyNumberFormat="1" applyFont="1" applyAlignment="1">
      <alignment horizontal="right"/>
    </xf>
    <xf numFmtId="0" fontId="74" fillId="0" borderId="0" xfId="0" applyNumberFormat="1" applyFont="1" applyAlignment="1">
      <alignment horizontal="right"/>
    </xf>
    <xf numFmtId="37" fontId="75" fillId="0" borderId="3" xfId="0" applyNumberFormat="1" applyFont="1" applyBorder="1" applyAlignment="1">
      <alignment horizontal="right"/>
    </xf>
    <xf numFmtId="37" fontId="76" fillId="0" borderId="3" xfId="0" applyNumberFormat="1" applyFont="1" applyBorder="1" applyAlignment="1">
      <alignment horizontal="right"/>
    </xf>
    <xf numFmtId="164" fontId="77" fillId="0" borderId="0" xfId="0" applyNumberFormat="1" applyFont="1" applyAlignment="1">
      <alignment horizontal="right"/>
    </xf>
    <xf numFmtId="37" fontId="78" fillId="0" borderId="3" xfId="0" applyNumberFormat="1" applyFont="1" applyBorder="1" applyAlignment="1">
      <alignment horizontal="right"/>
    </xf>
    <xf numFmtId="37" fontId="79" fillId="0" borderId="3" xfId="0" applyNumberFormat="1" applyFont="1" applyBorder="1" applyAlignment="1">
      <alignment horizontal="right"/>
    </xf>
    <xf numFmtId="164" fontId="80" fillId="0" borderId="0" xfId="0" applyNumberFormat="1" applyFont="1" applyAlignment="1">
      <alignment horizontal="right"/>
    </xf>
    <xf numFmtId="0" fontId="81" fillId="0" borderId="0" xfId="0" applyFont="1" applyAlignment="1">
      <alignment horizontal="left" indent="1"/>
    </xf>
    <xf numFmtId="37" fontId="82" fillId="0" borderId="6" xfId="0" applyNumberFormat="1" applyFont="1" applyBorder="1" applyAlignment="1">
      <alignment horizontal="right"/>
    </xf>
    <xf numFmtId="37" fontId="83" fillId="0" borderId="6" xfId="0" applyNumberFormat="1" applyFont="1" applyBorder="1" applyAlignment="1">
      <alignment horizontal="right"/>
    </xf>
    <xf numFmtId="164" fontId="84" fillId="0" borderId="0" xfId="0" applyNumberFormat="1" applyFont="1" applyAlignment="1">
      <alignment horizontal="right"/>
    </xf>
    <xf numFmtId="37" fontId="85" fillId="0" borderId="6" xfId="0" applyNumberFormat="1" applyFont="1" applyBorder="1" applyAlignment="1">
      <alignment horizontal="right"/>
    </xf>
    <xf numFmtId="37" fontId="86" fillId="0" borderId="6" xfId="0" applyNumberFormat="1" applyFont="1" applyBorder="1" applyAlignment="1">
      <alignment horizontal="right"/>
    </xf>
    <xf numFmtId="164" fontId="87" fillId="0" borderId="0" xfId="0" applyNumberFormat="1" applyFont="1" applyAlignment="1">
      <alignment horizontal="right"/>
    </xf>
    <xf numFmtId="171" fontId="88" fillId="0" borderId="5" xfId="0" applyNumberFormat="1" applyFont="1" applyBorder="1" applyAlignment="1">
      <alignment horizontal="right"/>
    </xf>
    <xf numFmtId="171" fontId="89" fillId="0" borderId="5" xfId="0" applyNumberFormat="1" applyFont="1" applyBorder="1" applyAlignment="1">
      <alignment horizontal="right"/>
    </xf>
    <xf numFmtId="164" fontId="90" fillId="0" borderId="0" xfId="0" applyNumberFormat="1" applyFont="1" applyAlignment="1">
      <alignment horizontal="right"/>
    </xf>
    <xf numFmtId="166" fontId="91" fillId="0" borderId="5" xfId="0" applyNumberFormat="1" applyFont="1" applyBorder="1" applyAlignment="1">
      <alignment horizontal="right"/>
    </xf>
    <xf numFmtId="166" fontId="92" fillId="0" borderId="5" xfId="0" applyNumberFormat="1" applyFont="1" applyBorder="1" applyAlignment="1">
      <alignment horizontal="right"/>
    </xf>
    <xf numFmtId="166" fontId="93" fillId="0" borderId="0" xfId="0" applyNumberFormat="1" applyFont="1" applyAlignment="1">
      <alignment horizontal="right"/>
    </xf>
    <xf numFmtId="0" fontId="94" fillId="0" borderId="0" xfId="0" applyFont="1" applyAlignment="1">
      <alignment horizontal="center"/>
    </xf>
    <xf numFmtId="0" fontId="95" fillId="0" borderId="0" xfId="0" applyNumberFormat="1" applyFont="1" applyAlignment="1">
      <alignment horizontal="right"/>
    </xf>
    <xf numFmtId="0" fontId="96" fillId="0" borderId="0" xfId="0" applyNumberFormat="1" applyFont="1" applyAlignment="1">
      <alignment horizontal="right"/>
    </xf>
    <xf numFmtId="0" fontId="97" fillId="0" borderId="0" xfId="0" applyNumberFormat="1" applyFont="1" applyAlignment="1">
      <alignment horizontal="right"/>
    </xf>
    <xf numFmtId="0" fontId="98" fillId="0" borderId="0" xfId="0" applyNumberFormat="1" applyFont="1" applyAlignment="1">
      <alignment horizontal="right"/>
    </xf>
    <xf numFmtId="0" fontId="99" fillId="0" borderId="0" xfId="0" applyNumberFormat="1" applyFont="1" applyAlignment="1">
      <alignment horizontal="right"/>
    </xf>
    <xf numFmtId="0" fontId="100" fillId="0" borderId="0" xfId="0" applyNumberFormat="1" applyFont="1" applyAlignment="1">
      <alignment horizontal="right"/>
    </xf>
    <xf numFmtId="0" fontId="101" fillId="0" borderId="0" xfId="0" applyFont="1" applyAlignment="1">
      <alignment horizontal="center"/>
    </xf>
    <xf numFmtId="0" fontId="102" fillId="0" borderId="0" xfId="0" applyNumberFormat="1" applyFont="1" applyAlignment="1">
      <alignment horizontal="right"/>
    </xf>
    <xf numFmtId="0" fontId="103" fillId="0" borderId="0" xfId="0" applyNumberFormat="1" applyFont="1" applyAlignment="1">
      <alignment horizontal="right"/>
    </xf>
    <xf numFmtId="0" fontId="104" fillId="0" borderId="0" xfId="0" applyNumberFormat="1" applyFont="1" applyAlignment="1">
      <alignment horizontal="right"/>
    </xf>
    <xf numFmtId="0" fontId="105" fillId="0" borderId="0" xfId="0" applyNumberFormat="1" applyFont="1" applyAlignment="1">
      <alignment horizontal="right"/>
    </xf>
    <xf numFmtId="0" fontId="106" fillId="0" borderId="0" xfId="0" applyNumberFormat="1" applyFont="1" applyAlignment="1">
      <alignment horizontal="right"/>
    </xf>
    <xf numFmtId="0" fontId="107" fillId="0" borderId="0" xfId="0" applyNumberFormat="1" applyFont="1" applyAlignment="1">
      <alignment horizontal="right"/>
    </xf>
    <xf numFmtId="0" fontId="108" fillId="0" borderId="0" xfId="0" applyFont="1" applyAlignment="1">
      <alignment horizontal="left" indent="1"/>
    </xf>
    <xf numFmtId="170" fontId="109" fillId="0" borderId="6" xfId="0" applyNumberFormat="1" applyFont="1" applyBorder="1" applyAlignment="1">
      <alignment horizontal="right"/>
    </xf>
    <xf numFmtId="170" fontId="110" fillId="0" borderId="6" xfId="0" applyNumberFormat="1" applyFont="1" applyBorder="1" applyAlignment="1">
      <alignment horizontal="right"/>
    </xf>
    <xf numFmtId="165" fontId="111" fillId="0" borderId="0" xfId="0" applyNumberFormat="1" applyFont="1" applyAlignment="1">
      <alignment horizontal="right"/>
    </xf>
    <xf numFmtId="170" fontId="112" fillId="0" borderId="6" xfId="0" applyNumberFormat="1" applyFont="1" applyBorder="1" applyAlignment="1">
      <alignment horizontal="right"/>
    </xf>
    <xf numFmtId="170" fontId="113" fillId="0" borderId="6" xfId="0" applyNumberFormat="1" applyFont="1" applyBorder="1" applyAlignment="1">
      <alignment horizontal="right"/>
    </xf>
    <xf numFmtId="165" fontId="114" fillId="0" borderId="0" xfId="0" applyNumberFormat="1" applyFont="1" applyAlignment="1">
      <alignment horizontal="right"/>
    </xf>
    <xf numFmtId="170" fontId="115" fillId="0" borderId="0" xfId="0" applyNumberFormat="1" applyFont="1" applyAlignment="1">
      <alignment horizontal="right"/>
    </xf>
    <xf numFmtId="170" fontId="116" fillId="0" borderId="0" xfId="0" applyNumberFormat="1" applyFont="1" applyAlignment="1">
      <alignment horizontal="right"/>
    </xf>
    <xf numFmtId="165" fontId="117" fillId="0" borderId="0" xfId="0" applyNumberFormat="1" applyFont="1" applyAlignment="1">
      <alignment horizontal="right"/>
    </xf>
    <xf numFmtId="170" fontId="118" fillId="0" borderId="0" xfId="0" applyNumberFormat="1" applyFont="1" applyAlignment="1">
      <alignment horizontal="right"/>
    </xf>
    <xf numFmtId="170" fontId="119" fillId="0" borderId="0" xfId="0" applyNumberFormat="1" applyFont="1" applyAlignment="1">
      <alignment horizontal="right"/>
    </xf>
    <xf numFmtId="165" fontId="120" fillId="0" borderId="0" xfId="0" applyNumberFormat="1" applyFont="1" applyAlignment="1">
      <alignment horizontal="right"/>
    </xf>
    <xf numFmtId="171" fontId="121" fillId="0" borderId="0" xfId="0" applyNumberFormat="1" applyFont="1" applyAlignment="1">
      <alignment horizontal="right"/>
    </xf>
    <xf numFmtId="171" fontId="122" fillId="0" borderId="0" xfId="0" applyNumberFormat="1" applyFont="1" applyAlignment="1">
      <alignment horizontal="right"/>
    </xf>
    <xf numFmtId="166" fontId="123" fillId="0" borderId="0" xfId="0" applyNumberFormat="1" applyFont="1" applyAlignment="1">
      <alignment horizontal="right"/>
    </xf>
    <xf numFmtId="166" fontId="124" fillId="0" borderId="0" xfId="0" applyNumberFormat="1" applyFont="1" applyAlignment="1">
      <alignment horizontal="right"/>
    </xf>
    <xf numFmtId="166" fontId="125" fillId="0" borderId="0" xfId="0" applyNumberFormat="1" applyFont="1" applyAlignment="1">
      <alignment horizontal="right"/>
    </xf>
    <xf numFmtId="166" fontId="126" fillId="0" borderId="0" xfId="0" applyNumberFormat="1" applyFont="1" applyAlignment="1">
      <alignment horizontal="right"/>
    </xf>
    <xf numFmtId="170" fontId="127" fillId="0" borderId="6" xfId="0" applyNumberFormat="1" applyFont="1" applyBorder="1" applyAlignment="1">
      <alignment horizontal="right"/>
    </xf>
    <xf numFmtId="170" fontId="128" fillId="0" borderId="6" xfId="0" applyNumberFormat="1" applyFont="1" applyBorder="1" applyAlignment="1">
      <alignment horizontal="right"/>
    </xf>
    <xf numFmtId="165" fontId="129" fillId="0" borderId="0" xfId="0" applyNumberFormat="1" applyFont="1" applyAlignment="1">
      <alignment horizontal="right"/>
    </xf>
    <xf numFmtId="170" fontId="130" fillId="0" borderId="6" xfId="0" applyNumberFormat="1" applyFont="1" applyBorder="1" applyAlignment="1">
      <alignment horizontal="right"/>
    </xf>
    <xf numFmtId="170" fontId="131" fillId="0" borderId="6" xfId="0" applyNumberFormat="1" applyFont="1" applyBorder="1" applyAlignment="1">
      <alignment horizontal="right"/>
    </xf>
    <xf numFmtId="165" fontId="132" fillId="0" borderId="0" xfId="0" applyNumberFormat="1" applyFont="1" applyAlignment="1">
      <alignment horizontal="right"/>
    </xf>
    <xf numFmtId="170" fontId="133" fillId="0" borderId="0" xfId="0" applyNumberFormat="1" applyFont="1" applyAlignment="1">
      <alignment horizontal="right"/>
    </xf>
    <xf numFmtId="170" fontId="134" fillId="0" borderId="0" xfId="0" applyNumberFormat="1" applyFont="1" applyAlignment="1">
      <alignment horizontal="right"/>
    </xf>
    <xf numFmtId="165" fontId="135" fillId="0" borderId="0" xfId="0" applyNumberFormat="1" applyFont="1" applyAlignment="1">
      <alignment horizontal="right"/>
    </xf>
    <xf numFmtId="170" fontId="136" fillId="0" borderId="0" xfId="0" applyNumberFormat="1" applyFont="1" applyAlignment="1">
      <alignment horizontal="right"/>
    </xf>
    <xf numFmtId="170" fontId="137" fillId="0" borderId="0" xfId="0" applyNumberFormat="1" applyFont="1" applyAlignment="1">
      <alignment horizontal="right"/>
    </xf>
    <xf numFmtId="165" fontId="138" fillId="0" borderId="0" xfId="0" applyNumberFormat="1" applyFont="1" applyAlignment="1">
      <alignment horizontal="right"/>
    </xf>
    <xf numFmtId="37" fontId="139" fillId="0" borderId="0" xfId="0" applyNumberFormat="1" applyFont="1" applyAlignment="1">
      <alignment horizontal="right"/>
    </xf>
    <xf numFmtId="37" fontId="140" fillId="0" borderId="0" xfId="0" applyNumberFormat="1" applyFont="1" applyAlignment="1">
      <alignment horizontal="right"/>
    </xf>
    <xf numFmtId="164" fontId="141" fillId="0" borderId="0" xfId="0" applyNumberFormat="1" applyFont="1" applyAlignment="1">
      <alignment horizontal="right"/>
    </xf>
    <xf numFmtId="37" fontId="142" fillId="0" borderId="0" xfId="0" applyNumberFormat="1" applyFont="1" applyAlignment="1">
      <alignment horizontal="right"/>
    </xf>
    <xf numFmtId="37" fontId="143" fillId="0" borderId="0" xfId="0" applyNumberFormat="1" applyFont="1" applyAlignment="1">
      <alignment horizontal="right"/>
    </xf>
    <xf numFmtId="164" fontId="144" fillId="0" borderId="0" xfId="0" applyNumberFormat="1" applyFont="1" applyAlignment="1">
      <alignment horizontal="right"/>
    </xf>
    <xf numFmtId="37" fontId="145" fillId="0" borderId="0" xfId="0" applyNumberFormat="1" applyFont="1" applyAlignment="1">
      <alignment horizontal="right"/>
    </xf>
    <xf numFmtId="37" fontId="146" fillId="0" borderId="0" xfId="0" applyNumberFormat="1" applyFont="1" applyAlignment="1">
      <alignment horizontal="right"/>
    </xf>
    <xf numFmtId="164" fontId="147" fillId="0" borderId="0" xfId="0" applyNumberFormat="1" applyFont="1" applyAlignment="1">
      <alignment horizontal="right"/>
    </xf>
    <xf numFmtId="37" fontId="148" fillId="0" borderId="0" xfId="0" applyNumberFormat="1" applyFont="1" applyAlignment="1">
      <alignment horizontal="right"/>
    </xf>
    <xf numFmtId="37" fontId="149" fillId="0" borderId="0" xfId="0" applyNumberFormat="1" applyFont="1" applyAlignment="1">
      <alignment horizontal="right"/>
    </xf>
    <xf numFmtId="164" fontId="150" fillId="0" borderId="0" xfId="0" applyNumberFormat="1" applyFont="1" applyAlignment="1">
      <alignment horizontal="right"/>
    </xf>
    <xf numFmtId="0" fontId="151" fillId="0" borderId="0" xfId="0" applyFont="1" applyAlignment="1">
      <alignment horizontal="left" indent="1"/>
    </xf>
    <xf numFmtId="170" fontId="152" fillId="0" borderId="6" xfId="0" applyNumberFormat="1" applyFont="1" applyBorder="1" applyAlignment="1">
      <alignment horizontal="right"/>
    </xf>
    <xf numFmtId="170" fontId="153" fillId="0" borderId="6" xfId="0" applyNumberFormat="1" applyFont="1" applyBorder="1" applyAlignment="1">
      <alignment horizontal="right"/>
    </xf>
    <xf numFmtId="165" fontId="154" fillId="0" borderId="0" xfId="0" applyNumberFormat="1" applyFont="1" applyAlignment="1">
      <alignment horizontal="right"/>
    </xf>
    <xf numFmtId="170" fontId="155" fillId="0" borderId="6" xfId="0" applyNumberFormat="1" applyFont="1" applyBorder="1" applyAlignment="1">
      <alignment horizontal="right"/>
    </xf>
    <xf numFmtId="170" fontId="156" fillId="0" borderId="6" xfId="0" applyNumberFormat="1" applyFont="1" applyBorder="1" applyAlignment="1">
      <alignment horizontal="right"/>
    </xf>
    <xf numFmtId="165" fontId="157" fillId="0" borderId="0" xfId="0" applyNumberFormat="1" applyFont="1" applyAlignment="1">
      <alignment horizontal="right"/>
    </xf>
    <xf numFmtId="0" fontId="158" fillId="0" borderId="0" xfId="0" applyFont="1" applyAlignment="1">
      <alignment horizontal="center"/>
    </xf>
    <xf numFmtId="0" fontId="159" fillId="0" borderId="0" xfId="0" applyNumberFormat="1" applyFont="1" applyAlignment="1">
      <alignment horizontal="right"/>
    </xf>
    <xf numFmtId="0" fontId="160" fillId="0" borderId="0" xfId="0" applyNumberFormat="1" applyFont="1" applyAlignment="1">
      <alignment horizontal="right"/>
    </xf>
    <xf numFmtId="0" fontId="161" fillId="0" borderId="0" xfId="0" applyNumberFormat="1" applyFont="1" applyAlignment="1">
      <alignment horizontal="right"/>
    </xf>
    <xf numFmtId="0" fontId="162" fillId="0" borderId="0" xfId="0" applyNumberFormat="1" applyFont="1" applyAlignment="1">
      <alignment horizontal="right"/>
    </xf>
    <xf numFmtId="0" fontId="163" fillId="0" borderId="0" xfId="0" applyNumberFormat="1" applyFont="1" applyAlignment="1">
      <alignment horizontal="right"/>
    </xf>
    <xf numFmtId="0" fontId="164" fillId="0" borderId="0" xfId="0" applyNumberFormat="1" applyFont="1" applyAlignment="1">
      <alignment horizontal="right"/>
    </xf>
    <xf numFmtId="170" fontId="165" fillId="0" borderId="0" xfId="0" applyNumberFormat="1" applyFont="1" applyAlignment="1">
      <alignment horizontal="right"/>
    </xf>
    <xf numFmtId="166" fontId="166" fillId="0" borderId="0" xfId="0" applyNumberFormat="1" applyFont="1" applyAlignment="1">
      <alignment horizontal="right"/>
    </xf>
    <xf numFmtId="166" fontId="167" fillId="0" borderId="0" xfId="0" applyNumberFormat="1" applyFont="1" applyAlignment="1">
      <alignment horizontal="right"/>
    </xf>
    <xf numFmtId="166" fontId="168" fillId="0" borderId="0" xfId="0" applyNumberFormat="1" applyFont="1" applyAlignment="1">
      <alignment horizontal="right"/>
    </xf>
    <xf numFmtId="166" fontId="169" fillId="0" borderId="0" xfId="0" applyNumberFormat="1" applyFont="1" applyAlignment="1">
      <alignment horizontal="right"/>
    </xf>
    <xf numFmtId="166" fontId="170" fillId="0" borderId="0" xfId="0" applyNumberFormat="1" applyFont="1" applyAlignment="1">
      <alignment horizontal="right"/>
    </xf>
    <xf numFmtId="170" fontId="171" fillId="0" borderId="0" xfId="0" applyNumberFormat="1" applyFont="1" applyAlignment="1">
      <alignment horizontal="right"/>
    </xf>
    <xf numFmtId="166" fontId="172" fillId="0" borderId="0" xfId="0" applyNumberFormat="1" applyFont="1" applyAlignment="1">
      <alignment horizontal="right"/>
    </xf>
    <xf numFmtId="166" fontId="173" fillId="0" borderId="0" xfId="0" applyNumberFormat="1" applyFont="1" applyAlignment="1">
      <alignment horizontal="right"/>
    </xf>
    <xf numFmtId="166" fontId="174" fillId="0" borderId="0" xfId="0" applyNumberFormat="1" applyFont="1" applyAlignment="1">
      <alignment horizontal="right"/>
    </xf>
    <xf numFmtId="166" fontId="175" fillId="0" borderId="0" xfId="0" applyNumberFormat="1" applyFont="1" applyAlignment="1">
      <alignment horizontal="right"/>
    </xf>
    <xf numFmtId="166" fontId="176" fillId="0" borderId="0" xfId="0" applyNumberFormat="1" applyFont="1" applyAlignment="1">
      <alignment horizontal="right"/>
    </xf>
    <xf numFmtId="170" fontId="177" fillId="0" borderId="0" xfId="0" applyNumberFormat="1" applyFont="1" applyAlignment="1">
      <alignment horizontal="right"/>
    </xf>
    <xf numFmtId="166" fontId="178" fillId="0" borderId="0" xfId="0" applyNumberFormat="1" applyFont="1" applyAlignment="1">
      <alignment horizontal="right"/>
    </xf>
    <xf numFmtId="166" fontId="179" fillId="0" borderId="0" xfId="0" applyNumberFormat="1" applyFont="1" applyAlignment="1">
      <alignment horizontal="right"/>
    </xf>
    <xf numFmtId="166" fontId="180" fillId="0" borderId="0" xfId="0" applyNumberFormat="1" applyFont="1" applyAlignment="1">
      <alignment horizontal="right"/>
    </xf>
    <xf numFmtId="166" fontId="181" fillId="0" borderId="0" xfId="0" applyNumberFormat="1" applyFont="1" applyAlignment="1">
      <alignment horizontal="right"/>
    </xf>
    <xf numFmtId="166" fontId="182" fillId="0" borderId="0" xfId="0" applyNumberFormat="1" applyFont="1" applyAlignment="1">
      <alignment horizontal="right"/>
    </xf>
    <xf numFmtId="170" fontId="183" fillId="0" borderId="0" xfId="0" applyNumberFormat="1" applyFont="1" applyAlignment="1">
      <alignment horizontal="right"/>
    </xf>
    <xf numFmtId="166" fontId="184" fillId="0" borderId="0" xfId="0" applyNumberFormat="1" applyFont="1" applyAlignment="1">
      <alignment horizontal="right"/>
    </xf>
    <xf numFmtId="166" fontId="185" fillId="0" borderId="0" xfId="0" applyNumberFormat="1" applyFont="1" applyAlignment="1">
      <alignment horizontal="right"/>
    </xf>
    <xf numFmtId="166" fontId="186" fillId="0" borderId="0" xfId="0" applyNumberFormat="1" applyFont="1" applyAlignment="1">
      <alignment horizontal="right"/>
    </xf>
    <xf numFmtId="166" fontId="187" fillId="0" borderId="0" xfId="0" applyNumberFormat="1" applyFont="1" applyAlignment="1">
      <alignment horizontal="right"/>
    </xf>
    <xf numFmtId="166" fontId="188" fillId="0" borderId="0" xfId="0" applyNumberFormat="1" applyFont="1" applyAlignment="1">
      <alignment horizontal="right"/>
    </xf>
    <xf numFmtId="171" fontId="189" fillId="0" borderId="0" xfId="0" applyNumberFormat="1" applyFont="1" applyAlignment="1">
      <alignment horizontal="right"/>
    </xf>
    <xf numFmtId="166" fontId="190" fillId="0" borderId="0" xfId="0" applyNumberFormat="1" applyFont="1" applyAlignment="1">
      <alignment horizontal="right"/>
    </xf>
    <xf numFmtId="166" fontId="191" fillId="0" borderId="0" xfId="0" applyNumberFormat="1" applyFont="1" applyAlignment="1">
      <alignment horizontal="right"/>
    </xf>
    <xf numFmtId="166" fontId="192" fillId="0" borderId="0" xfId="0" applyNumberFormat="1" applyFont="1" applyAlignment="1">
      <alignment horizontal="right"/>
    </xf>
    <xf numFmtId="166" fontId="193" fillId="0" borderId="0" xfId="0" applyNumberFormat="1" applyFont="1" applyAlignment="1">
      <alignment horizontal="right"/>
    </xf>
    <xf numFmtId="166" fontId="194" fillId="0" borderId="0" xfId="0" applyNumberFormat="1" applyFont="1" applyAlignment="1">
      <alignment horizontal="right"/>
    </xf>
    <xf numFmtId="171" fontId="195" fillId="0" borderId="0" xfId="0" applyNumberFormat="1" applyFont="1" applyAlignment="1">
      <alignment horizontal="right"/>
    </xf>
    <xf numFmtId="166" fontId="196" fillId="0" borderId="0" xfId="0" applyNumberFormat="1" applyFont="1" applyAlignment="1">
      <alignment horizontal="right"/>
    </xf>
    <xf numFmtId="166" fontId="197" fillId="0" borderId="0" xfId="0" applyNumberFormat="1" applyFont="1" applyAlignment="1">
      <alignment horizontal="right"/>
    </xf>
    <xf numFmtId="166" fontId="198" fillId="0" borderId="0" xfId="0" applyNumberFormat="1" applyFont="1" applyAlignment="1">
      <alignment horizontal="right"/>
    </xf>
    <xf numFmtId="166" fontId="199" fillId="0" borderId="0" xfId="0" applyNumberFormat="1" applyFont="1" applyAlignment="1">
      <alignment horizontal="right"/>
    </xf>
    <xf numFmtId="166" fontId="200" fillId="0" borderId="0" xfId="0" applyNumberFormat="1" applyFont="1" applyAlignment="1">
      <alignment horizontal="right"/>
    </xf>
    <xf numFmtId="171" fontId="201" fillId="0" borderId="0" xfId="0" applyNumberFormat="1" applyFont="1" applyAlignment="1">
      <alignment horizontal="right"/>
    </xf>
    <xf numFmtId="166" fontId="202" fillId="0" borderId="0" xfId="0" applyNumberFormat="1" applyFont="1" applyAlignment="1">
      <alignment horizontal="right"/>
    </xf>
    <xf numFmtId="166" fontId="203" fillId="0" borderId="0" xfId="0" applyNumberFormat="1" applyFont="1" applyAlignment="1">
      <alignment horizontal="right"/>
    </xf>
    <xf numFmtId="166" fontId="204" fillId="0" borderId="0" xfId="0" applyNumberFormat="1" applyFont="1" applyAlignment="1">
      <alignment horizontal="right"/>
    </xf>
    <xf numFmtId="166" fontId="205" fillId="0" borderId="0" xfId="0" applyNumberFormat="1" applyFont="1" applyAlignment="1">
      <alignment horizontal="right"/>
    </xf>
    <xf numFmtId="166" fontId="206" fillId="0" borderId="0" xfId="0" applyNumberFormat="1" applyFont="1" applyAlignment="1">
      <alignment horizontal="right"/>
    </xf>
    <xf numFmtId="171" fontId="207" fillId="0" borderId="0" xfId="0" applyNumberFormat="1" applyFont="1" applyAlignment="1">
      <alignment horizontal="right"/>
    </xf>
    <xf numFmtId="166" fontId="208" fillId="0" borderId="0" xfId="0" applyNumberFormat="1" applyFont="1" applyAlignment="1">
      <alignment horizontal="right"/>
    </xf>
    <xf numFmtId="166" fontId="209" fillId="0" borderId="0" xfId="0" applyNumberFormat="1" applyFont="1" applyAlignment="1">
      <alignment horizontal="right"/>
    </xf>
    <xf numFmtId="166" fontId="210" fillId="0" borderId="0" xfId="0" applyNumberFormat="1" applyFont="1" applyAlignment="1">
      <alignment horizontal="right"/>
    </xf>
    <xf numFmtId="166" fontId="211" fillId="0" borderId="0" xfId="0" applyNumberFormat="1" applyFont="1" applyAlignment="1">
      <alignment horizontal="right"/>
    </xf>
    <xf numFmtId="166" fontId="212" fillId="0" borderId="0" xfId="0" applyNumberFormat="1" applyFont="1" applyAlignment="1">
      <alignment horizontal="right"/>
    </xf>
    <xf numFmtId="171" fontId="213" fillId="0" borderId="0" xfId="0" applyNumberFormat="1" applyFont="1" applyAlignment="1">
      <alignment horizontal="right"/>
    </xf>
    <xf numFmtId="166" fontId="214" fillId="0" borderId="0" xfId="0" applyNumberFormat="1" applyFont="1" applyAlignment="1">
      <alignment horizontal="right"/>
    </xf>
    <xf numFmtId="166" fontId="215" fillId="0" borderId="0" xfId="0" applyNumberFormat="1" applyFont="1" applyAlignment="1">
      <alignment horizontal="right"/>
    </xf>
    <xf numFmtId="166" fontId="216" fillId="0" borderId="0" xfId="0" applyNumberFormat="1" applyFont="1" applyAlignment="1">
      <alignment horizontal="right"/>
    </xf>
    <xf numFmtId="166" fontId="217" fillId="0" borderId="0" xfId="0" applyNumberFormat="1" applyFont="1" applyAlignment="1">
      <alignment horizontal="right"/>
    </xf>
    <xf numFmtId="166" fontId="218" fillId="0" borderId="0" xfId="0" applyNumberFormat="1" applyFont="1" applyAlignment="1">
      <alignment horizontal="right"/>
    </xf>
    <xf numFmtId="0" fontId="219" fillId="0" borderId="0" xfId="0" applyFont="1" applyAlignment="1">
      <alignment horizontal="left" indent="1"/>
    </xf>
    <xf numFmtId="170" fontId="220" fillId="0" borderId="6" xfId="0" applyNumberFormat="1" applyFont="1" applyBorder="1" applyAlignment="1">
      <alignment horizontal="right"/>
    </xf>
    <xf numFmtId="166" fontId="221" fillId="0" borderId="0" xfId="0" applyNumberFormat="1" applyFont="1" applyAlignment="1">
      <alignment horizontal="right"/>
    </xf>
    <xf numFmtId="166" fontId="222" fillId="0" borderId="0" xfId="0" applyNumberFormat="1" applyFont="1" applyAlignment="1">
      <alignment horizontal="right"/>
    </xf>
    <xf numFmtId="166" fontId="223" fillId="0" borderId="0" xfId="0" applyNumberFormat="1" applyFont="1" applyAlignment="1">
      <alignment horizontal="right"/>
    </xf>
    <xf numFmtId="166" fontId="224" fillId="0" borderId="0" xfId="0" applyNumberFormat="1" applyFont="1" applyAlignment="1">
      <alignment horizontal="right"/>
    </xf>
    <xf numFmtId="166" fontId="225" fillId="0" borderId="0" xfId="0" applyNumberFormat="1" applyFont="1" applyAlignment="1">
      <alignment horizontal="right"/>
    </xf>
    <xf numFmtId="0" fontId="8" fillId="0" borderId="0" xfId="0" applyFont="1"/>
    <xf numFmtId="0" fontId="226" fillId="0" borderId="0" xfId="0" applyFont="1"/>
    <xf numFmtId="0" fontId="0" fillId="0" borderId="1" xfId="0" applyBorder="1"/>
    <xf numFmtId="0" fontId="227" fillId="0" borderId="0" xfId="0" applyFont="1"/>
    <xf numFmtId="0" fontId="228" fillId="0" borderId="0" xfId="0" applyFont="1" applyAlignment="1">
      <alignment horizontal="center"/>
    </xf>
    <xf numFmtId="0" fontId="229" fillId="0" borderId="4" xfId="0" applyFont="1" applyBorder="1" applyAlignment="1">
      <alignment horizontal="center" vertical="center" wrapText="1"/>
    </xf>
    <xf numFmtId="0" fontId="230" fillId="0" borderId="0" xfId="0" applyFont="1" applyAlignment="1">
      <alignment horizontal="center"/>
    </xf>
    <xf numFmtId="0" fontId="231" fillId="0" borderId="0" xfId="0" applyFont="1" applyAlignment="1">
      <alignment horizontal="left"/>
    </xf>
    <xf numFmtId="167" fontId="232" fillId="0" borderId="0" xfId="0" applyNumberFormat="1" applyFont="1" applyAlignment="1">
      <alignment horizontal="right"/>
    </xf>
    <xf numFmtId="167" fontId="233" fillId="0" borderId="0" xfId="0" applyNumberFormat="1" applyFont="1" applyAlignment="1">
      <alignment horizontal="right"/>
    </xf>
    <xf numFmtId="167" fontId="234" fillId="0" borderId="0" xfId="0" applyNumberFormat="1" applyFont="1" applyAlignment="1">
      <alignment horizontal="right"/>
    </xf>
    <xf numFmtId="167" fontId="235" fillId="0" borderId="0" xfId="0" applyNumberFormat="1" applyFont="1" applyAlignment="1">
      <alignment horizontal="right"/>
    </xf>
    <xf numFmtId="167" fontId="236" fillId="0" borderId="0" xfId="0" applyNumberFormat="1" applyFont="1" applyAlignment="1">
      <alignment horizontal="right"/>
    </xf>
    <xf numFmtId="37" fontId="237" fillId="0" borderId="0" xfId="0" applyNumberFormat="1" applyFont="1" applyAlignment="1">
      <alignment horizontal="right"/>
    </xf>
    <xf numFmtId="0" fontId="238" fillId="0" borderId="0" xfId="0" applyFont="1" applyAlignment="1">
      <alignment horizontal="left" indent="1"/>
    </xf>
    <xf numFmtId="167" fontId="239" fillId="0" borderId="0" xfId="0" applyNumberFormat="1" applyFont="1" applyAlignment="1">
      <alignment horizontal="right"/>
    </xf>
    <xf numFmtId="167" fontId="240" fillId="0" borderId="0" xfId="0" applyNumberFormat="1" applyFont="1" applyAlignment="1">
      <alignment horizontal="right"/>
    </xf>
    <xf numFmtId="167" fontId="241" fillId="0" borderId="0" xfId="0" applyNumberFormat="1" applyFont="1" applyAlignment="1">
      <alignment horizontal="right"/>
    </xf>
    <xf numFmtId="167" fontId="242" fillId="0" borderId="0" xfId="0" applyNumberFormat="1" applyFont="1" applyAlignment="1">
      <alignment horizontal="right"/>
    </xf>
    <xf numFmtId="167" fontId="243" fillId="0" borderId="0" xfId="0" applyNumberFormat="1" applyFont="1" applyAlignment="1">
      <alignment horizontal="right"/>
    </xf>
    <xf numFmtId="0" fontId="244" fillId="0" borderId="0" xfId="0" applyFont="1" applyAlignment="1">
      <alignment horizontal="left" indent="2"/>
    </xf>
    <xf numFmtId="167" fontId="245" fillId="0" borderId="0" xfId="0" applyNumberFormat="1" applyFont="1" applyAlignment="1">
      <alignment horizontal="center"/>
    </xf>
    <xf numFmtId="37" fontId="246" fillId="0" borderId="0" xfId="0" applyNumberFormat="1" applyFont="1" applyAlignment="1">
      <alignment horizontal="right"/>
    </xf>
    <xf numFmtId="37" fontId="247" fillId="0" borderId="0" xfId="0" applyNumberFormat="1" applyFont="1" applyAlignment="1">
      <alignment horizontal="right"/>
    </xf>
    <xf numFmtId="168" fontId="248" fillId="0" borderId="0" xfId="0" applyNumberFormat="1" applyFont="1" applyAlignment="1">
      <alignment horizontal="right"/>
    </xf>
    <xf numFmtId="168" fontId="249" fillId="0" borderId="0" xfId="0" applyNumberFormat="1" applyFont="1" applyAlignment="1">
      <alignment horizontal="right"/>
    </xf>
    <xf numFmtId="0" fontId="250" fillId="0" borderId="0" xfId="0" applyFont="1" applyAlignment="1">
      <alignment horizontal="left" indent="2"/>
    </xf>
    <xf numFmtId="167" fontId="251" fillId="0" borderId="0" xfId="0" applyNumberFormat="1" applyFont="1" applyAlignment="1">
      <alignment horizontal="right"/>
    </xf>
    <xf numFmtId="37" fontId="252" fillId="0" borderId="2" xfId="0" applyNumberFormat="1" applyFont="1" applyBorder="1" applyAlignment="1">
      <alignment horizontal="right"/>
    </xf>
    <xf numFmtId="37" fontId="253" fillId="0" borderId="2" xfId="0" applyNumberFormat="1" applyFont="1" applyBorder="1" applyAlignment="1">
      <alignment horizontal="right"/>
    </xf>
    <xf numFmtId="168" fontId="254" fillId="0" borderId="2" xfId="0" applyNumberFormat="1" applyFont="1" applyBorder="1" applyAlignment="1">
      <alignment horizontal="right"/>
    </xf>
    <xf numFmtId="168" fontId="255" fillId="0" borderId="2" xfId="0" applyNumberFormat="1" applyFont="1" applyBorder="1" applyAlignment="1">
      <alignment horizontal="right"/>
    </xf>
    <xf numFmtId="37" fontId="256" fillId="0" borderId="2" xfId="0" applyNumberFormat="1" applyFont="1" applyBorder="1" applyAlignment="1">
      <alignment horizontal="right"/>
    </xf>
    <xf numFmtId="0" fontId="257" fillId="0" borderId="0" xfId="0" applyFont="1" applyAlignment="1">
      <alignment horizontal="left" indent="1"/>
    </xf>
    <xf numFmtId="167" fontId="258" fillId="0" borderId="0" xfId="0" applyNumberFormat="1" applyFont="1" applyAlignment="1">
      <alignment horizontal="right"/>
    </xf>
    <xf numFmtId="37" fontId="259" fillId="0" borderId="6" xfId="0" applyNumberFormat="1" applyFont="1" applyBorder="1" applyAlignment="1">
      <alignment horizontal="right"/>
    </xf>
    <xf numFmtId="37" fontId="260" fillId="0" borderId="6" xfId="0" applyNumberFormat="1" applyFont="1" applyBorder="1" applyAlignment="1">
      <alignment horizontal="right"/>
    </xf>
    <xf numFmtId="168" fontId="261" fillId="0" borderId="6" xfId="0" applyNumberFormat="1" applyFont="1" applyBorder="1" applyAlignment="1">
      <alignment horizontal="right"/>
    </xf>
    <xf numFmtId="168" fontId="262" fillId="0" borderId="6" xfId="0" applyNumberFormat="1" applyFont="1" applyBorder="1" applyAlignment="1">
      <alignment horizontal="right"/>
    </xf>
    <xf numFmtId="37" fontId="263" fillId="0" borderId="6" xfId="0" applyNumberFormat="1" applyFont="1" applyBorder="1" applyAlignment="1">
      <alignment horizontal="right"/>
    </xf>
    <xf numFmtId="0" fontId="264" fillId="0" borderId="0" xfId="0" applyFont="1" applyAlignment="1">
      <alignment horizontal="left"/>
    </xf>
    <xf numFmtId="0" fontId="265" fillId="0" borderId="0" xfId="0" applyFont="1" applyAlignment="1">
      <alignment horizontal="left" indent="1"/>
    </xf>
    <xf numFmtId="0" fontId="266" fillId="0" borderId="0" xfId="0" applyFont="1" applyAlignment="1">
      <alignment horizontal="left" indent="2"/>
    </xf>
    <xf numFmtId="0" fontId="267" fillId="0" borderId="0" xfId="0" applyFont="1" applyAlignment="1">
      <alignment horizontal="left" indent="2"/>
    </xf>
    <xf numFmtId="0" fontId="268" fillId="0" borderId="0" xfId="0" applyFont="1" applyAlignment="1">
      <alignment horizontal="left" indent="1"/>
    </xf>
    <xf numFmtId="0" fontId="0" fillId="0" borderId="1" xfId="0" applyBorder="1"/>
    <xf numFmtId="0" fontId="269" fillId="0" borderId="0" xfId="0" applyFont="1"/>
    <xf numFmtId="0" fontId="270" fillId="0" borderId="0" xfId="0" applyFont="1" applyAlignment="1">
      <alignment horizontal="center"/>
    </xf>
    <xf numFmtId="0" fontId="271" fillId="0" borderId="4" xfId="0" applyFont="1" applyBorder="1" applyAlignment="1">
      <alignment horizontal="center" vertical="center" wrapText="1"/>
    </xf>
    <xf numFmtId="0" fontId="272" fillId="0" borderId="0" xfId="0" applyFont="1" applyAlignment="1">
      <alignment horizontal="center"/>
    </xf>
    <xf numFmtId="0" fontId="273" fillId="0" borderId="0" xfId="0" applyFont="1" applyAlignment="1">
      <alignment horizontal="left"/>
    </xf>
    <xf numFmtId="0" fontId="274" fillId="0" borderId="0" xfId="0" applyNumberFormat="1" applyFont="1" applyAlignment="1">
      <alignment horizontal="right"/>
    </xf>
    <xf numFmtId="167" fontId="275" fillId="0" borderId="0" xfId="0" applyNumberFormat="1" applyFont="1" applyAlignment="1">
      <alignment horizontal="right"/>
    </xf>
    <xf numFmtId="167" fontId="276" fillId="0" borderId="0" xfId="0" applyNumberFormat="1" applyFont="1" applyAlignment="1">
      <alignment horizontal="right"/>
    </xf>
    <xf numFmtId="167" fontId="277" fillId="0" borderId="0" xfId="0" applyNumberFormat="1" applyFont="1" applyAlignment="1">
      <alignment horizontal="right"/>
    </xf>
    <xf numFmtId="167" fontId="278" fillId="0" borderId="0" xfId="0" applyNumberFormat="1" applyFont="1" applyAlignment="1">
      <alignment horizontal="right"/>
    </xf>
    <xf numFmtId="167" fontId="279" fillId="0" borderId="0" xfId="0" applyNumberFormat="1" applyFont="1" applyAlignment="1">
      <alignment horizontal="right"/>
    </xf>
    <xf numFmtId="167" fontId="280" fillId="0" borderId="0" xfId="0" applyNumberFormat="1" applyFont="1" applyAlignment="1">
      <alignment horizontal="right"/>
    </xf>
    <xf numFmtId="167" fontId="281" fillId="0" borderId="0" xfId="0" applyNumberFormat="1" applyFont="1" applyAlignment="1">
      <alignment horizontal="right"/>
    </xf>
    <xf numFmtId="0" fontId="282" fillId="0" borderId="0" xfId="0" applyFont="1" applyAlignment="1">
      <alignment horizontal="left" indent="1"/>
    </xf>
    <xf numFmtId="167" fontId="283" fillId="0" borderId="0" xfId="0" applyNumberFormat="1" applyFont="1" applyAlignment="1">
      <alignment horizontal="right"/>
    </xf>
    <xf numFmtId="167" fontId="284" fillId="0" borderId="0" xfId="0" applyNumberFormat="1" applyFont="1" applyAlignment="1">
      <alignment horizontal="right"/>
    </xf>
    <xf numFmtId="167" fontId="285" fillId="0" borderId="0" xfId="0" applyNumberFormat="1" applyFont="1" applyAlignment="1">
      <alignment horizontal="right"/>
    </xf>
    <xf numFmtId="167" fontId="286" fillId="0" borderId="0" xfId="0" applyNumberFormat="1" applyFont="1" applyAlignment="1">
      <alignment horizontal="right"/>
    </xf>
    <xf numFmtId="167" fontId="287" fillId="0" borderId="0" xfId="0" applyNumberFormat="1" applyFont="1" applyAlignment="1">
      <alignment horizontal="right"/>
    </xf>
    <xf numFmtId="167" fontId="288" fillId="0" borderId="0" xfId="0" applyNumberFormat="1" applyFont="1" applyAlignment="1">
      <alignment horizontal="right"/>
    </xf>
    <xf numFmtId="167" fontId="289" fillId="0" borderId="0" xfId="0" applyNumberFormat="1" applyFont="1" applyAlignment="1">
      <alignment horizontal="right"/>
    </xf>
    <xf numFmtId="167" fontId="290" fillId="0" borderId="0" xfId="0" applyNumberFormat="1" applyFont="1" applyAlignment="1">
      <alignment horizontal="right"/>
    </xf>
    <xf numFmtId="167" fontId="291" fillId="0" borderId="0" xfId="0" applyNumberFormat="1" applyFont="1" applyAlignment="1">
      <alignment horizontal="right"/>
    </xf>
    <xf numFmtId="167" fontId="292" fillId="0" borderId="0" xfId="0" applyNumberFormat="1" applyFont="1" applyAlignment="1">
      <alignment horizontal="right"/>
    </xf>
    <xf numFmtId="173" fontId="293" fillId="0" borderId="0" xfId="0" applyNumberFormat="1" applyFont="1" applyAlignment="1">
      <alignment horizontal="right"/>
    </xf>
    <xf numFmtId="168" fontId="294" fillId="0" borderId="0" xfId="0" applyNumberFormat="1" applyFont="1" applyAlignment="1">
      <alignment horizontal="right"/>
    </xf>
    <xf numFmtId="37" fontId="295" fillId="0" borderId="0" xfId="0" applyNumberFormat="1" applyFont="1" applyAlignment="1">
      <alignment horizontal="right"/>
    </xf>
    <xf numFmtId="37" fontId="296" fillId="0" borderId="0" xfId="0" applyNumberFormat="1" applyFont="1" applyAlignment="1">
      <alignment horizontal="right"/>
    </xf>
    <xf numFmtId="37" fontId="297" fillId="0" borderId="0" xfId="0" applyNumberFormat="1" applyFont="1" applyAlignment="1">
      <alignment horizontal="right"/>
    </xf>
    <xf numFmtId="167" fontId="298" fillId="0" borderId="0" xfId="0" applyNumberFormat="1" applyFont="1" applyAlignment="1">
      <alignment horizontal="right"/>
    </xf>
    <xf numFmtId="167" fontId="299" fillId="0" borderId="0" xfId="0" applyNumberFormat="1" applyFont="1" applyAlignment="1">
      <alignment horizontal="right"/>
    </xf>
    <xf numFmtId="167" fontId="300" fillId="0" borderId="0" xfId="0" applyNumberFormat="1" applyFont="1" applyAlignment="1">
      <alignment horizontal="right"/>
    </xf>
    <xf numFmtId="167" fontId="301" fillId="0" borderId="0" xfId="0" applyNumberFormat="1" applyFont="1" applyAlignment="1">
      <alignment horizontal="right"/>
    </xf>
    <xf numFmtId="167" fontId="302" fillId="0" borderId="0" xfId="0" applyNumberFormat="1" applyFont="1" applyAlignment="1">
      <alignment horizontal="right"/>
    </xf>
    <xf numFmtId="167" fontId="303" fillId="0" borderId="0" xfId="0" applyNumberFormat="1" applyFont="1" applyAlignment="1">
      <alignment horizontal="right"/>
    </xf>
    <xf numFmtId="167" fontId="304" fillId="0" borderId="0" xfId="0" applyNumberFormat="1" applyFont="1" applyAlignment="1">
      <alignment horizontal="right"/>
    </xf>
    <xf numFmtId="167" fontId="305" fillId="0" borderId="2" xfId="0" applyNumberFormat="1" applyFont="1" applyBorder="1" applyAlignment="1">
      <alignment horizontal="right"/>
    </xf>
    <xf numFmtId="167" fontId="306" fillId="0" borderId="0" xfId="0" applyNumberFormat="1" applyFont="1" applyAlignment="1">
      <alignment horizontal="right"/>
    </xf>
    <xf numFmtId="167" fontId="307" fillId="0" borderId="0" xfId="0" applyNumberFormat="1" applyFont="1" applyAlignment="1">
      <alignment horizontal="right"/>
    </xf>
    <xf numFmtId="167" fontId="308" fillId="0" borderId="0" xfId="0" applyNumberFormat="1" applyFont="1" applyAlignment="1">
      <alignment horizontal="right"/>
    </xf>
    <xf numFmtId="167" fontId="309" fillId="0" borderId="0" xfId="0" applyNumberFormat="1" applyFont="1" applyAlignment="1">
      <alignment horizontal="right"/>
    </xf>
    <xf numFmtId="167" fontId="310" fillId="0" borderId="0" xfId="0" applyNumberFormat="1" applyFont="1" applyAlignment="1">
      <alignment horizontal="right"/>
    </xf>
    <xf numFmtId="37" fontId="311" fillId="0" borderId="0" xfId="0" applyNumberFormat="1" applyFont="1" applyAlignment="1">
      <alignment horizontal="right"/>
    </xf>
    <xf numFmtId="167" fontId="312" fillId="0" borderId="0" xfId="0" applyNumberFormat="1" applyFont="1" applyAlignment="1">
      <alignment horizontal="right"/>
    </xf>
    <xf numFmtId="167" fontId="313" fillId="0" borderId="2" xfId="0" applyNumberFormat="1" applyFont="1" applyBorder="1" applyAlignment="1">
      <alignment horizontal="right"/>
    </xf>
    <xf numFmtId="167" fontId="314" fillId="0" borderId="0" xfId="0" applyNumberFormat="1" applyFont="1" applyAlignment="1">
      <alignment horizontal="right"/>
    </xf>
    <xf numFmtId="167" fontId="315" fillId="0" borderId="0" xfId="0" applyNumberFormat="1" applyFont="1" applyAlignment="1">
      <alignment horizontal="right"/>
    </xf>
    <xf numFmtId="167" fontId="316" fillId="0" borderId="0" xfId="0" applyNumberFormat="1" applyFont="1" applyAlignment="1">
      <alignment horizontal="right"/>
    </xf>
    <xf numFmtId="167" fontId="317" fillId="0" borderId="0" xfId="0" applyNumberFormat="1" applyFont="1" applyAlignment="1">
      <alignment horizontal="right"/>
    </xf>
    <xf numFmtId="167" fontId="318" fillId="0" borderId="0" xfId="0" applyNumberFormat="1" applyFont="1" applyAlignment="1">
      <alignment horizontal="right"/>
    </xf>
    <xf numFmtId="167" fontId="319" fillId="0" borderId="0" xfId="0" applyNumberFormat="1" applyFont="1" applyAlignment="1">
      <alignment horizontal="right"/>
    </xf>
    <xf numFmtId="167" fontId="320" fillId="0" borderId="0" xfId="0" applyNumberFormat="1" applyFont="1" applyAlignment="1">
      <alignment horizontal="right"/>
    </xf>
    <xf numFmtId="167" fontId="321" fillId="0" borderId="2" xfId="0" applyNumberFormat="1" applyFont="1" applyBorder="1" applyAlignment="1">
      <alignment horizontal="right"/>
    </xf>
    <xf numFmtId="37" fontId="322" fillId="0" borderId="0" xfId="0" applyNumberFormat="1" applyFont="1" applyAlignment="1">
      <alignment horizontal="right"/>
    </xf>
    <xf numFmtId="37" fontId="323" fillId="0" borderId="2" xfId="0" applyNumberFormat="1" applyFont="1" applyBorder="1" applyAlignment="1">
      <alignment horizontal="right"/>
    </xf>
    <xf numFmtId="37" fontId="324" fillId="0" borderId="2" xfId="0" applyNumberFormat="1" applyFont="1" applyBorder="1" applyAlignment="1">
      <alignment horizontal="right"/>
    </xf>
    <xf numFmtId="168" fontId="325" fillId="0" borderId="2" xfId="0" applyNumberFormat="1" applyFont="1" applyBorder="1" applyAlignment="1">
      <alignment horizontal="right"/>
    </xf>
    <xf numFmtId="168" fontId="326" fillId="0" borderId="2" xfId="0" applyNumberFormat="1" applyFont="1" applyBorder="1" applyAlignment="1">
      <alignment horizontal="right"/>
    </xf>
    <xf numFmtId="37" fontId="327" fillId="0" borderId="2" xfId="0" applyNumberFormat="1" applyFont="1" applyBorder="1" applyAlignment="1">
      <alignment horizontal="right"/>
    </xf>
    <xf numFmtId="37" fontId="328" fillId="0" borderId="2" xfId="0" applyNumberFormat="1" applyFont="1" applyBorder="1" applyAlignment="1">
      <alignment horizontal="right"/>
    </xf>
    <xf numFmtId="37" fontId="329" fillId="0" borderId="2" xfId="0" applyNumberFormat="1" applyFont="1" applyBorder="1" applyAlignment="1">
      <alignment horizontal="right"/>
    </xf>
    <xf numFmtId="167" fontId="330" fillId="0" borderId="0" xfId="0" applyNumberFormat="1" applyFont="1" applyAlignment="1">
      <alignment horizontal="right"/>
    </xf>
    <xf numFmtId="169" fontId="331" fillId="0" borderId="0" xfId="0" applyNumberFormat="1" applyFont="1" applyAlignment="1">
      <alignment horizontal="right"/>
    </xf>
    <xf numFmtId="169" fontId="332" fillId="0" borderId="0" xfId="0" applyNumberFormat="1" applyFont="1" applyAlignment="1">
      <alignment horizontal="right"/>
    </xf>
    <xf numFmtId="169" fontId="333" fillId="0" borderId="0" xfId="0" applyNumberFormat="1" applyFont="1" applyAlignment="1">
      <alignment horizontal="right"/>
    </xf>
    <xf numFmtId="169" fontId="334" fillId="0" borderId="0" xfId="0" applyNumberFormat="1" applyFont="1" applyAlignment="1">
      <alignment horizontal="right"/>
    </xf>
    <xf numFmtId="169" fontId="335" fillId="0" borderId="0" xfId="0" applyNumberFormat="1" applyFont="1" applyAlignment="1">
      <alignment horizontal="right"/>
    </xf>
    <xf numFmtId="169" fontId="336" fillId="0" borderId="0" xfId="0" applyNumberFormat="1" applyFont="1" applyAlignment="1">
      <alignment horizontal="right"/>
    </xf>
    <xf numFmtId="169" fontId="337" fillId="0" borderId="0" xfId="0" applyNumberFormat="1" applyFont="1" applyAlignment="1">
      <alignment horizontal="right"/>
    </xf>
    <xf numFmtId="0" fontId="0" fillId="0" borderId="1" xfId="0" applyBorder="1"/>
    <xf numFmtId="0" fontId="338" fillId="0" borderId="0" xfId="0" applyFont="1"/>
    <xf numFmtId="0" fontId="339" fillId="0" borderId="0" xfId="0" applyFont="1" applyAlignment="1">
      <alignment horizontal="center"/>
    </xf>
    <xf numFmtId="0" fontId="340" fillId="0" borderId="4" xfId="0" applyFont="1" applyBorder="1" applyAlignment="1">
      <alignment horizontal="center" vertical="center" wrapText="1"/>
    </xf>
    <xf numFmtId="0" fontId="341" fillId="0" borderId="0" xfId="0" applyFont="1" applyAlignment="1">
      <alignment horizontal="center"/>
    </xf>
    <xf numFmtId="0" fontId="342" fillId="0" borderId="0" xfId="0" applyFont="1" applyAlignment="1">
      <alignment horizontal="left"/>
    </xf>
    <xf numFmtId="167" fontId="343" fillId="0" borderId="0" xfId="0" applyNumberFormat="1" applyFont="1" applyAlignment="1">
      <alignment horizontal="right"/>
    </xf>
    <xf numFmtId="167" fontId="344" fillId="0" borderId="0" xfId="0" applyNumberFormat="1" applyFont="1" applyAlignment="1">
      <alignment horizontal="right"/>
    </xf>
    <xf numFmtId="167" fontId="345" fillId="0" borderId="0" xfId="0" applyNumberFormat="1" applyFont="1" applyAlignment="1">
      <alignment horizontal="right"/>
    </xf>
    <xf numFmtId="170" fontId="346" fillId="0" borderId="0" xfId="0" applyNumberFormat="1" applyFont="1" applyAlignment="1">
      <alignment horizontal="right"/>
    </xf>
    <xf numFmtId="167" fontId="347" fillId="0" borderId="0" xfId="0" applyNumberFormat="1" applyFont="1" applyAlignment="1">
      <alignment horizontal="right"/>
    </xf>
    <xf numFmtId="0" fontId="348" fillId="0" borderId="0" xfId="0" applyFont="1" applyAlignment="1">
      <alignment horizontal="left" indent="1"/>
    </xf>
    <xf numFmtId="167" fontId="349" fillId="0" borderId="0" xfId="0" applyNumberFormat="1" applyFont="1" applyAlignment="1">
      <alignment horizontal="right"/>
    </xf>
    <xf numFmtId="167" fontId="350" fillId="0" borderId="0" xfId="0" applyNumberFormat="1" applyFont="1" applyAlignment="1">
      <alignment horizontal="right"/>
    </xf>
    <xf numFmtId="167" fontId="351" fillId="0" borderId="0" xfId="0" applyNumberFormat="1" applyFont="1" applyAlignment="1">
      <alignment horizontal="right"/>
    </xf>
    <xf numFmtId="167" fontId="352" fillId="0" borderId="0" xfId="0" applyNumberFormat="1" applyFont="1" applyAlignment="1">
      <alignment horizontal="right"/>
    </xf>
    <xf numFmtId="0" fontId="353" fillId="0" borderId="0" xfId="0" applyFont="1" applyAlignment="1">
      <alignment horizontal="left" indent="2"/>
    </xf>
    <xf numFmtId="0" fontId="354" fillId="0" borderId="0" xfId="0" applyNumberFormat="1" applyFont="1" applyAlignment="1">
      <alignment horizontal="center"/>
    </xf>
    <xf numFmtId="37" fontId="355" fillId="0" borderId="0" xfId="0" applyNumberFormat="1" applyFont="1" applyAlignment="1">
      <alignment horizontal="right"/>
    </xf>
    <xf numFmtId="168" fontId="356" fillId="0" borderId="0" xfId="0" applyNumberFormat="1" applyFont="1" applyAlignment="1">
      <alignment horizontal="right"/>
    </xf>
    <xf numFmtId="168" fontId="357" fillId="0" borderId="0" xfId="0" applyNumberFormat="1" applyFont="1" applyAlignment="1">
      <alignment horizontal="right"/>
    </xf>
    <xf numFmtId="0" fontId="358" fillId="0" borderId="0" xfId="0" applyFont="1" applyAlignment="1">
      <alignment horizontal="left" indent="1"/>
    </xf>
    <xf numFmtId="167" fontId="359" fillId="0" borderId="0" xfId="0" applyNumberFormat="1" applyFont="1" applyAlignment="1">
      <alignment horizontal="right"/>
    </xf>
    <xf numFmtId="37" fontId="360" fillId="0" borderId="2" xfId="0" applyNumberFormat="1" applyFont="1" applyBorder="1" applyAlignment="1">
      <alignment horizontal="right"/>
    </xf>
    <xf numFmtId="168" fontId="361" fillId="0" borderId="2" xfId="0" applyNumberFormat="1" applyFont="1" applyBorder="1" applyAlignment="1">
      <alignment horizontal="right"/>
    </xf>
    <xf numFmtId="170" fontId="362" fillId="0" borderId="2" xfId="0" applyNumberFormat="1" applyFont="1" applyBorder="1" applyAlignment="1">
      <alignment horizontal="right"/>
    </xf>
    <xf numFmtId="168" fontId="363" fillId="0" borderId="2" xfId="0" applyNumberFormat="1" applyFont="1" applyBorder="1" applyAlignment="1">
      <alignment horizontal="right"/>
    </xf>
    <xf numFmtId="0" fontId="364" fillId="0" borderId="0" xfId="0" applyFont="1" applyAlignment="1">
      <alignment horizontal="left"/>
    </xf>
    <xf numFmtId="167" fontId="365" fillId="0" borderId="0" xfId="0" applyNumberFormat="1" applyFont="1" applyAlignment="1">
      <alignment horizontal="right"/>
    </xf>
    <xf numFmtId="37" fontId="366" fillId="0" borderId="6" xfId="0" applyNumberFormat="1" applyFont="1" applyBorder="1" applyAlignment="1">
      <alignment horizontal="right"/>
    </xf>
    <xf numFmtId="168" fontId="367" fillId="0" borderId="6" xfId="0" applyNumberFormat="1" applyFont="1" applyBorder="1" applyAlignment="1">
      <alignment horizontal="right"/>
    </xf>
    <xf numFmtId="170" fontId="368" fillId="0" borderId="6" xfId="0" applyNumberFormat="1" applyFont="1" applyBorder="1" applyAlignment="1">
      <alignment horizontal="right"/>
    </xf>
    <xf numFmtId="168" fontId="369" fillId="0" borderId="6" xfId="0" applyNumberFormat="1" applyFont="1" applyBorder="1" applyAlignment="1">
      <alignment horizontal="right"/>
    </xf>
    <xf numFmtId="0" fontId="0" fillId="0" borderId="1" xfId="0" applyBorder="1"/>
    <xf numFmtId="0" fontId="370" fillId="0" borderId="0" xfId="0" applyFont="1"/>
    <xf numFmtId="0" fontId="371" fillId="0" borderId="0" xfId="0" applyFont="1" applyAlignment="1">
      <alignment horizontal="center"/>
    </xf>
    <xf numFmtId="0" fontId="372" fillId="0" borderId="4" xfId="0" applyFont="1" applyBorder="1" applyAlignment="1">
      <alignment horizontal="center" vertical="center" wrapText="1"/>
    </xf>
    <xf numFmtId="0" fontId="373" fillId="0" borderId="0" xfId="0" applyFont="1" applyAlignment="1">
      <alignment horizontal="center"/>
    </xf>
    <xf numFmtId="0" fontId="374" fillId="0" borderId="0" xfId="0" applyFont="1" applyAlignment="1">
      <alignment horizontal="left"/>
    </xf>
    <xf numFmtId="167" fontId="375" fillId="0" borderId="0" xfId="0" applyNumberFormat="1" applyFont="1" applyAlignment="1">
      <alignment horizontal="right"/>
    </xf>
    <xf numFmtId="167" fontId="376" fillId="0" borderId="0" xfId="0" applyNumberFormat="1" applyFont="1" applyAlignment="1">
      <alignment horizontal="right"/>
    </xf>
    <xf numFmtId="167" fontId="377" fillId="0" borderId="0" xfId="0" applyNumberFormat="1" applyFont="1" applyAlignment="1">
      <alignment horizontal="right"/>
    </xf>
    <xf numFmtId="170" fontId="378" fillId="0" borderId="0" xfId="0" applyNumberFormat="1" applyFont="1" applyAlignment="1">
      <alignment horizontal="right"/>
    </xf>
    <xf numFmtId="167" fontId="379" fillId="0" borderId="0" xfId="0" applyNumberFormat="1" applyFont="1" applyAlignment="1">
      <alignment horizontal="right"/>
    </xf>
    <xf numFmtId="0" fontId="380" fillId="0" borderId="0" xfId="0" applyFont="1" applyAlignment="1">
      <alignment horizontal="left" indent="1"/>
    </xf>
    <xf numFmtId="167" fontId="381" fillId="0" borderId="0" xfId="0" applyNumberFormat="1" applyFont="1" applyAlignment="1">
      <alignment horizontal="right"/>
    </xf>
    <xf numFmtId="37" fontId="382" fillId="0" borderId="0" xfId="0" applyNumberFormat="1" applyFont="1" applyAlignment="1">
      <alignment horizontal="right"/>
    </xf>
    <xf numFmtId="168" fontId="383" fillId="0" borderId="0" xfId="0" applyNumberFormat="1" applyFont="1" applyAlignment="1">
      <alignment horizontal="right"/>
    </xf>
    <xf numFmtId="168" fontId="384" fillId="0" borderId="0" xfId="0" applyNumberFormat="1" applyFont="1" applyAlignment="1">
      <alignment horizontal="right"/>
    </xf>
    <xf numFmtId="167" fontId="385" fillId="0" borderId="0" xfId="0" applyNumberFormat="1" applyFont="1" applyAlignment="1">
      <alignment horizontal="right"/>
    </xf>
    <xf numFmtId="37" fontId="386" fillId="0" borderId="2" xfId="0" applyNumberFormat="1" applyFont="1" applyBorder="1" applyAlignment="1">
      <alignment horizontal="right"/>
    </xf>
    <xf numFmtId="168" fontId="387" fillId="0" borderId="2" xfId="0" applyNumberFormat="1" applyFont="1" applyBorder="1" applyAlignment="1">
      <alignment horizontal="right"/>
    </xf>
    <xf numFmtId="170" fontId="388" fillId="0" borderId="2" xfId="0" applyNumberFormat="1" applyFont="1" applyBorder="1" applyAlignment="1">
      <alignment horizontal="right"/>
    </xf>
    <xf numFmtId="168" fontId="389" fillId="0" borderId="2" xfId="0" applyNumberFormat="1" applyFont="1" applyBorder="1" applyAlignment="1">
      <alignment horizontal="right"/>
    </xf>
    <xf numFmtId="167" fontId="390" fillId="0" borderId="0" xfId="0" applyNumberFormat="1" applyFont="1" applyAlignment="1">
      <alignment horizontal="right"/>
    </xf>
    <xf numFmtId="172" fontId="391" fillId="0" borderId="0" xfId="0" applyNumberFormat="1" applyFont="1" applyAlignment="1">
      <alignment horizontal="right"/>
    </xf>
    <xf numFmtId="172" fontId="392" fillId="0" borderId="0" xfId="0" applyNumberFormat="1" applyFont="1" applyAlignment="1">
      <alignment horizontal="right"/>
    </xf>
    <xf numFmtId="172" fontId="393" fillId="0" borderId="0" xfId="0" applyNumberFormat="1" applyFont="1" applyAlignment="1">
      <alignment horizontal="right"/>
    </xf>
    <xf numFmtId="172" fontId="394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/>
    <xf numFmtId="0" fontId="462" fillId="0" borderId="0" xfId="0" applyFont="1"/>
  </cellXfs>
  <cellStyles count="474">
    <cellStyle name="_x0013_" xfId="5"/>
    <cellStyle name="_x0013_ 2" xfId="6"/>
    <cellStyle name="20% - Accent1 2" xfId="7"/>
    <cellStyle name="20% - Accent1 3" xfId="8"/>
    <cellStyle name="20% - Accent1 4" xfId="9"/>
    <cellStyle name="20% - Accent2 2" xfId="10"/>
    <cellStyle name="20% - Accent2 3" xfId="11"/>
    <cellStyle name="20% - Accent2 4" xfId="12"/>
    <cellStyle name="20% - Accent3 2" xfId="13"/>
    <cellStyle name="20% - Accent3 3" xfId="14"/>
    <cellStyle name="20% - Accent3 4" xfId="15"/>
    <cellStyle name="20% - Accent4 2" xfId="16"/>
    <cellStyle name="20% - Accent4 3" xfId="17"/>
    <cellStyle name="20% - Accent4 4" xfId="18"/>
    <cellStyle name="20% - Accent5 2" xfId="19"/>
    <cellStyle name="20% - Accent5 3" xfId="20"/>
    <cellStyle name="20% - Accent5 4" xfId="21"/>
    <cellStyle name="20% - Accent6 2" xfId="22"/>
    <cellStyle name="20% - Accent6 3" xfId="23"/>
    <cellStyle name="20% - Accent6 4" xfId="24"/>
    <cellStyle name="40% - Accent1 2" xfId="25"/>
    <cellStyle name="40% - Accent1 3" xfId="26"/>
    <cellStyle name="40% - Accent1 4" xfId="27"/>
    <cellStyle name="40% - Accent2 2" xfId="28"/>
    <cellStyle name="40% - Accent2 3" xfId="29"/>
    <cellStyle name="40% - Accent2 4" xfId="30"/>
    <cellStyle name="40% - Accent3 2" xfId="31"/>
    <cellStyle name="40% - Accent3 3" xfId="32"/>
    <cellStyle name="40% - Accent3 4" xfId="33"/>
    <cellStyle name="40% - Accent4 2" xfId="34"/>
    <cellStyle name="40% - Accent4 3" xfId="35"/>
    <cellStyle name="40% - Accent4 4" xfId="36"/>
    <cellStyle name="40% - Accent5 2" xfId="37"/>
    <cellStyle name="40% - Accent5 3" xfId="38"/>
    <cellStyle name="40% - Accent5 4" xfId="39"/>
    <cellStyle name="40% - Accent6 2" xfId="40"/>
    <cellStyle name="40% - Accent6 3" xfId="41"/>
    <cellStyle name="40% - Accent6 4" xfId="42"/>
    <cellStyle name="60% - Accent1 2" xfId="43"/>
    <cellStyle name="60% - Accent1 3" xfId="44"/>
    <cellStyle name="60% - Accent1 4" xfId="45"/>
    <cellStyle name="60% - Accent2 2" xfId="46"/>
    <cellStyle name="60% - Accent2 3" xfId="47"/>
    <cellStyle name="60% - Accent2 4" xfId="48"/>
    <cellStyle name="60% - Accent3 2" xfId="49"/>
    <cellStyle name="60% - Accent3 3" xfId="50"/>
    <cellStyle name="60% - Accent3 4" xfId="51"/>
    <cellStyle name="60% - Accent4 2" xfId="52"/>
    <cellStyle name="60% - Accent4 3" xfId="53"/>
    <cellStyle name="60% - Accent4 4" xfId="54"/>
    <cellStyle name="60% - Accent5 2" xfId="55"/>
    <cellStyle name="60% - Accent5 3" xfId="56"/>
    <cellStyle name="60% - Accent5 4" xfId="57"/>
    <cellStyle name="60% - Accent6 2" xfId="58"/>
    <cellStyle name="60% - Accent6 3" xfId="59"/>
    <cellStyle name="60% - Accent6 4" xfId="60"/>
    <cellStyle name="Accent1 - 20%" xfId="61"/>
    <cellStyle name="Accent1 - 20% 2" xfId="62"/>
    <cellStyle name="Accent1 - 40%" xfId="63"/>
    <cellStyle name="Accent1 - 40% 2" xfId="64"/>
    <cellStyle name="Accent1 - 60%" xfId="65"/>
    <cellStyle name="Accent1 - 60% 2" xfId="66"/>
    <cellStyle name="Accent1 2" xfId="67"/>
    <cellStyle name="Accent1 3" xfId="68"/>
    <cellStyle name="Accent1 4" xfId="69"/>
    <cellStyle name="Accent1 5" xfId="70"/>
    <cellStyle name="Accent2 - 20%" xfId="71"/>
    <cellStyle name="Accent2 - 20% 2" xfId="72"/>
    <cellStyle name="Accent2 - 40%" xfId="73"/>
    <cellStyle name="Accent2 - 40% 2" xfId="74"/>
    <cellStyle name="Accent2 - 60%" xfId="75"/>
    <cellStyle name="Accent2 - 60% 2" xfId="76"/>
    <cellStyle name="Accent2 2" xfId="77"/>
    <cellStyle name="Accent2 3" xfId="78"/>
    <cellStyle name="Accent2 4" xfId="79"/>
    <cellStyle name="Accent2 5" xfId="80"/>
    <cellStyle name="Accent3 - 20%" xfId="81"/>
    <cellStyle name="Accent3 - 20% 2" xfId="82"/>
    <cellStyle name="Accent3 - 40%" xfId="83"/>
    <cellStyle name="Accent3 - 40% 2" xfId="84"/>
    <cellStyle name="Accent3 - 60%" xfId="85"/>
    <cellStyle name="Accent3 - 60% 2" xfId="86"/>
    <cellStyle name="Accent3 10" xfId="87"/>
    <cellStyle name="Accent3 11" xfId="88"/>
    <cellStyle name="Accent3 12" xfId="89"/>
    <cellStyle name="Accent3 13" xfId="90"/>
    <cellStyle name="Accent3 14" xfId="91"/>
    <cellStyle name="Accent3 15" xfId="92"/>
    <cellStyle name="Accent3 16" xfId="93"/>
    <cellStyle name="Accent3 17" xfId="94"/>
    <cellStyle name="Accent3 18" xfId="95"/>
    <cellStyle name="Accent3 19" xfId="96"/>
    <cellStyle name="Accent3 2" xfId="97"/>
    <cellStyle name="Accent3 20" xfId="98"/>
    <cellStyle name="Accent3 21" xfId="99"/>
    <cellStyle name="Accent3 22" xfId="100"/>
    <cellStyle name="Accent3 3" xfId="101"/>
    <cellStyle name="Accent3 4" xfId="102"/>
    <cellStyle name="Accent3 5" xfId="103"/>
    <cellStyle name="Accent3 6" xfId="104"/>
    <cellStyle name="Accent3 7" xfId="105"/>
    <cellStyle name="Accent3 8" xfId="106"/>
    <cellStyle name="Accent3 9" xfId="107"/>
    <cellStyle name="Accent4 - 20%" xfId="108"/>
    <cellStyle name="Accent4 - 20% 2" xfId="109"/>
    <cellStyle name="Accent4 - 40%" xfId="110"/>
    <cellStyle name="Accent4 - 40% 2" xfId="111"/>
    <cellStyle name="Accent4 - 60%" xfId="112"/>
    <cellStyle name="Accent4 - 60% 2" xfId="113"/>
    <cellStyle name="Accent4 10" xfId="114"/>
    <cellStyle name="Accent4 11" xfId="115"/>
    <cellStyle name="Accent4 12" xfId="116"/>
    <cellStyle name="Accent4 13" xfId="117"/>
    <cellStyle name="Accent4 14" xfId="118"/>
    <cellStyle name="Accent4 15" xfId="119"/>
    <cellStyle name="Accent4 16" xfId="120"/>
    <cellStyle name="Accent4 17" xfId="121"/>
    <cellStyle name="Accent4 18" xfId="122"/>
    <cellStyle name="Accent4 19" xfId="123"/>
    <cellStyle name="Accent4 2" xfId="124"/>
    <cellStyle name="Accent4 20" xfId="125"/>
    <cellStyle name="Accent4 21" xfId="126"/>
    <cellStyle name="Accent4 22" xfId="127"/>
    <cellStyle name="Accent4 3" xfId="128"/>
    <cellStyle name="Accent4 4" xfId="129"/>
    <cellStyle name="Accent4 5" xfId="130"/>
    <cellStyle name="Accent4 6" xfId="131"/>
    <cellStyle name="Accent4 7" xfId="132"/>
    <cellStyle name="Accent4 8" xfId="133"/>
    <cellStyle name="Accent4 9" xfId="134"/>
    <cellStyle name="Accent5 - 20%" xfId="135"/>
    <cellStyle name="Accent5 - 20% 2" xfId="136"/>
    <cellStyle name="Accent5 - 40%" xfId="137"/>
    <cellStyle name="Accent5 - 60%" xfId="138"/>
    <cellStyle name="Accent5 - 60% 2" xfId="139"/>
    <cellStyle name="Accent5 10" xfId="140"/>
    <cellStyle name="Accent5 11" xfId="141"/>
    <cellStyle name="Accent5 12" xfId="142"/>
    <cellStyle name="Accent5 13" xfId="143"/>
    <cellStyle name="Accent5 14" xfId="144"/>
    <cellStyle name="Accent5 15" xfId="145"/>
    <cellStyle name="Accent5 16" xfId="146"/>
    <cellStyle name="Accent5 17" xfId="147"/>
    <cellStyle name="Accent5 18" xfId="148"/>
    <cellStyle name="Accent5 19" xfId="149"/>
    <cellStyle name="Accent5 2" xfId="150"/>
    <cellStyle name="Accent5 20" xfId="151"/>
    <cellStyle name="Accent5 21" xfId="152"/>
    <cellStyle name="Accent5 22" xfId="153"/>
    <cellStyle name="Accent5 3" xfId="154"/>
    <cellStyle name="Accent5 4" xfId="155"/>
    <cellStyle name="Accent5 5" xfId="156"/>
    <cellStyle name="Accent5 6" xfId="157"/>
    <cellStyle name="Accent5 7" xfId="158"/>
    <cellStyle name="Accent5 8" xfId="159"/>
    <cellStyle name="Accent5 9" xfId="160"/>
    <cellStyle name="Accent6 - 20%" xfId="161"/>
    <cellStyle name="Accent6 - 40%" xfId="162"/>
    <cellStyle name="Accent6 - 40% 2" xfId="163"/>
    <cellStyle name="Accent6 - 60%" xfId="164"/>
    <cellStyle name="Accent6 - 60% 2" xfId="165"/>
    <cellStyle name="Accent6 10" xfId="166"/>
    <cellStyle name="Accent6 11" xfId="167"/>
    <cellStyle name="Accent6 12" xfId="168"/>
    <cellStyle name="Accent6 13" xfId="169"/>
    <cellStyle name="Accent6 14" xfId="170"/>
    <cellStyle name="Accent6 15" xfId="171"/>
    <cellStyle name="Accent6 16" xfId="172"/>
    <cellStyle name="Accent6 17" xfId="173"/>
    <cellStyle name="Accent6 18" xfId="174"/>
    <cellStyle name="Accent6 19" xfId="175"/>
    <cellStyle name="Accent6 2" xfId="176"/>
    <cellStyle name="Accent6 20" xfId="177"/>
    <cellStyle name="Accent6 21" xfId="178"/>
    <cellStyle name="Accent6 22" xfId="179"/>
    <cellStyle name="Accent6 3" xfId="180"/>
    <cellStyle name="Accent6 4" xfId="181"/>
    <cellStyle name="Accent6 5" xfId="182"/>
    <cellStyle name="Accent6 6" xfId="183"/>
    <cellStyle name="Accent6 7" xfId="184"/>
    <cellStyle name="Accent6 8" xfId="185"/>
    <cellStyle name="Accent6 9" xfId="186"/>
    <cellStyle name="Bad 2" xfId="187"/>
    <cellStyle name="Bad 3" xfId="188"/>
    <cellStyle name="Bad 4" xfId="189"/>
    <cellStyle name="Calculation 2" xfId="190"/>
    <cellStyle name="Calculation 3" xfId="191"/>
    <cellStyle name="Calculation 4" xfId="192"/>
    <cellStyle name="Check Cell 2" xfId="193"/>
    <cellStyle name="Check Cell 3" xfId="194"/>
    <cellStyle name="Check Cell 4" xfId="195"/>
    <cellStyle name="Comma [0] 2" xfId="196"/>
    <cellStyle name="Comma 10" xfId="197"/>
    <cellStyle name="Comma 2" xfId="198"/>
    <cellStyle name="Comma 2 2" xfId="199"/>
    <cellStyle name="Comma 2 2 2" xfId="200"/>
    <cellStyle name="Comma 2 3" xfId="201"/>
    <cellStyle name="Comma 2 4" xfId="202"/>
    <cellStyle name="Comma 2 5" xfId="203"/>
    <cellStyle name="Comma 3" xfId="204"/>
    <cellStyle name="Comma 3 2" xfId="205"/>
    <cellStyle name="Comma 4" xfId="4"/>
    <cellStyle name="Comma 4 2" xfId="206"/>
    <cellStyle name="Comma 4 3" xfId="472"/>
    <cellStyle name="Comma 5" xfId="207"/>
    <cellStyle name="Comma 6" xfId="208"/>
    <cellStyle name="Comma 7" xfId="209"/>
    <cellStyle name="Comma 8" xfId="210"/>
    <cellStyle name="Comma 9" xfId="211"/>
    <cellStyle name="Comma0" xfId="212"/>
    <cellStyle name="Comma0 2" xfId="213"/>
    <cellStyle name="Currency 2" xfId="2"/>
    <cellStyle name="Currency 2 2" xfId="214"/>
    <cellStyle name="Currency 2 3" xfId="215"/>
    <cellStyle name="Currency 3" xfId="216"/>
    <cellStyle name="Currency 3 2" xfId="217"/>
    <cellStyle name="Currency 4" xfId="218"/>
    <cellStyle name="Currency 4 2" xfId="219"/>
    <cellStyle name="Currency 5" xfId="3"/>
    <cellStyle name="Currency 5 2" xfId="471"/>
    <cellStyle name="Currency 6" xfId="220"/>
    <cellStyle name="Currency 6 2" xfId="221"/>
    <cellStyle name="Currency 7" xfId="222"/>
    <cellStyle name="Currency0" xfId="223"/>
    <cellStyle name="Currency0 2" xfId="224"/>
    <cellStyle name="Date" xfId="225"/>
    <cellStyle name="Date 2" xfId="226"/>
    <cellStyle name="Emphasis 1" xfId="227"/>
    <cellStyle name="Emphasis 1 2" xfId="228"/>
    <cellStyle name="Emphasis 2" xfId="229"/>
    <cellStyle name="Emphasis 2 2" xfId="230"/>
    <cellStyle name="Emphasis 3" xfId="231"/>
    <cellStyle name="Explanatory Text 2" xfId="232"/>
    <cellStyle name="Explanatory Text 3" xfId="233"/>
    <cellStyle name="Explanatory Text 4" xfId="234"/>
    <cellStyle name="Fixed" xfId="235"/>
    <cellStyle name="Fixed 2" xfId="236"/>
    <cellStyle name="Good 2" xfId="237"/>
    <cellStyle name="Good 3" xfId="238"/>
    <cellStyle name="Good 4" xfId="239"/>
    <cellStyle name="Good 5" xfId="240"/>
    <cellStyle name="Heading 1 2" xfId="241"/>
    <cellStyle name="Heading 1 3" xfId="242"/>
    <cellStyle name="Heading 2 2" xfId="243"/>
    <cellStyle name="Heading 2 3" xfId="244"/>
    <cellStyle name="Heading 2 4" xfId="245"/>
    <cellStyle name="Heading 3 2" xfId="246"/>
    <cellStyle name="Heading 3 3" xfId="247"/>
    <cellStyle name="Heading 3 4" xfId="248"/>
    <cellStyle name="Heading 4 2" xfId="249"/>
    <cellStyle name="Heading 4 3" xfId="250"/>
    <cellStyle name="Input 2" xfId="251"/>
    <cellStyle name="Input 3" xfId="252"/>
    <cellStyle name="Input 4" xfId="253"/>
    <cellStyle name="Linked Cell 2" xfId="254"/>
    <cellStyle name="Linked Cell 3" xfId="255"/>
    <cellStyle name="Linked Cell 4" xfId="256"/>
    <cellStyle name="Neutral 2" xfId="257"/>
    <cellStyle name="Neutral 3" xfId="258"/>
    <cellStyle name="Neutral 4" xfId="259"/>
    <cellStyle name="Neutral 5" xfId="260"/>
    <cellStyle name="Normal" xfId="0" builtinId="0"/>
    <cellStyle name="Normal 10" xfId="261"/>
    <cellStyle name="Normal 11" xfId="262"/>
    <cellStyle name="Normal 12" xfId="263"/>
    <cellStyle name="Normal 13" xfId="264"/>
    <cellStyle name="Normal 14" xfId="468"/>
    <cellStyle name="Normal 15" xfId="473"/>
    <cellStyle name="Normal 2" xfId="1"/>
    <cellStyle name="Normal 2 2" xfId="265"/>
    <cellStyle name="Normal 2 2 2" xfId="266"/>
    <cellStyle name="Normal 2 3" xfId="267"/>
    <cellStyle name="Normal 2 4" xfId="268"/>
    <cellStyle name="Normal 2 5" xfId="269"/>
    <cellStyle name="Normal 2 6" xfId="470"/>
    <cellStyle name="Normal 2_JV09G-PPA April 2012" xfId="270"/>
    <cellStyle name="Normal 3" xfId="271"/>
    <cellStyle name="Normal 3 2" xfId="272"/>
    <cellStyle name="Normal 3 3" xfId="273"/>
    <cellStyle name="Normal 4" xfId="274"/>
    <cellStyle name="Normal 4 2" xfId="275"/>
    <cellStyle name="Normal 5" xfId="276"/>
    <cellStyle name="Normal 5 2" xfId="469"/>
    <cellStyle name="Normal 6" xfId="277"/>
    <cellStyle name="Normal 7" xfId="278"/>
    <cellStyle name="Normal 8" xfId="279"/>
    <cellStyle name="Normal 8 2" xfId="280"/>
    <cellStyle name="Normal 9" xfId="281"/>
    <cellStyle name="Note 2" xfId="282"/>
    <cellStyle name="Note 3" xfId="283"/>
    <cellStyle name="Note 4" xfId="284"/>
    <cellStyle name="Output 2" xfId="285"/>
    <cellStyle name="Output 3" xfId="286"/>
    <cellStyle name="Output 4" xfId="287"/>
    <cellStyle name="Percent 2" xfId="288"/>
    <cellStyle name="Percent 2 2" xfId="289"/>
    <cellStyle name="Percent 3" xfId="290"/>
    <cellStyle name="SAPBEXaggData" xfId="291"/>
    <cellStyle name="SAPBEXaggData 2" xfId="292"/>
    <cellStyle name="SAPBEXaggData 3" xfId="293"/>
    <cellStyle name="SAPBEXaggData 4" xfId="294"/>
    <cellStyle name="SAPBEXaggDataEmph" xfId="295"/>
    <cellStyle name="SAPBEXaggDataEmph 2" xfId="296"/>
    <cellStyle name="SAPBEXaggDataEmph 3" xfId="297"/>
    <cellStyle name="SAPBEXaggItem" xfId="298"/>
    <cellStyle name="SAPBEXaggItem 2" xfId="299"/>
    <cellStyle name="SAPBEXaggItem 3" xfId="300"/>
    <cellStyle name="SAPBEXaggItem 4" xfId="301"/>
    <cellStyle name="SAPBEXaggItemX" xfId="302"/>
    <cellStyle name="SAPBEXaggItemX 2" xfId="303"/>
    <cellStyle name="SAPBEXaggItemX 3" xfId="304"/>
    <cellStyle name="SAPBEXchaText" xfId="305"/>
    <cellStyle name="SAPBEXchaText 2" xfId="306"/>
    <cellStyle name="SAPBEXchaText 3" xfId="307"/>
    <cellStyle name="SAPBEXchaText 4" xfId="308"/>
    <cellStyle name="SAPBEXexcBad7" xfId="309"/>
    <cellStyle name="SAPBEXexcBad7 2" xfId="310"/>
    <cellStyle name="SAPBEXexcBad7 3" xfId="311"/>
    <cellStyle name="SAPBEXexcBad7 4" xfId="312"/>
    <cellStyle name="SAPBEXexcBad8" xfId="313"/>
    <cellStyle name="SAPBEXexcBad8 2" xfId="314"/>
    <cellStyle name="SAPBEXexcBad8 3" xfId="315"/>
    <cellStyle name="SAPBEXexcBad8 4" xfId="316"/>
    <cellStyle name="SAPBEXexcBad9" xfId="317"/>
    <cellStyle name="SAPBEXexcBad9 2" xfId="318"/>
    <cellStyle name="SAPBEXexcBad9 3" xfId="319"/>
    <cellStyle name="SAPBEXexcBad9 4" xfId="320"/>
    <cellStyle name="SAPBEXexcCritical4" xfId="321"/>
    <cellStyle name="SAPBEXexcCritical4 2" xfId="322"/>
    <cellStyle name="SAPBEXexcCritical4 3" xfId="323"/>
    <cellStyle name="SAPBEXexcCritical4 4" xfId="324"/>
    <cellStyle name="SAPBEXexcCritical5" xfId="325"/>
    <cellStyle name="SAPBEXexcCritical5 2" xfId="326"/>
    <cellStyle name="SAPBEXexcCritical5 3" xfId="327"/>
    <cellStyle name="SAPBEXexcCritical5 4" xfId="328"/>
    <cellStyle name="SAPBEXexcCritical6" xfId="329"/>
    <cellStyle name="SAPBEXexcCritical6 2" xfId="330"/>
    <cellStyle name="SAPBEXexcCritical6 3" xfId="331"/>
    <cellStyle name="SAPBEXexcCritical6 4" xfId="332"/>
    <cellStyle name="SAPBEXexcGood1" xfId="333"/>
    <cellStyle name="SAPBEXexcGood1 2" xfId="334"/>
    <cellStyle name="SAPBEXexcGood1 3" xfId="335"/>
    <cellStyle name="SAPBEXexcGood1 4" xfId="336"/>
    <cellStyle name="SAPBEXexcGood2" xfId="337"/>
    <cellStyle name="SAPBEXexcGood2 2" xfId="338"/>
    <cellStyle name="SAPBEXexcGood2 3" xfId="339"/>
    <cellStyle name="SAPBEXexcGood2 4" xfId="340"/>
    <cellStyle name="SAPBEXexcGood3" xfId="341"/>
    <cellStyle name="SAPBEXexcGood3 2" xfId="342"/>
    <cellStyle name="SAPBEXexcGood3 3" xfId="343"/>
    <cellStyle name="SAPBEXexcGood3 4" xfId="344"/>
    <cellStyle name="SAPBEXfilterDrill" xfId="345"/>
    <cellStyle name="SAPBEXfilterDrill 2" xfId="346"/>
    <cellStyle name="SAPBEXfilterDrill 3" xfId="347"/>
    <cellStyle name="SAPBEXfilterDrill 4" xfId="348"/>
    <cellStyle name="SAPBEXfilterItem" xfId="349"/>
    <cellStyle name="SAPBEXfilterItem 2" xfId="350"/>
    <cellStyle name="SAPBEXfilterItem 3" xfId="351"/>
    <cellStyle name="SAPBEXfilterText" xfId="352"/>
    <cellStyle name="SAPBEXfilterText 2" xfId="353"/>
    <cellStyle name="SAPBEXfilterText 3" xfId="354"/>
    <cellStyle name="SAPBEXformats" xfId="355"/>
    <cellStyle name="SAPBEXformats 2" xfId="356"/>
    <cellStyle name="SAPBEXformats 3" xfId="357"/>
    <cellStyle name="SAPBEXformats 4" xfId="358"/>
    <cellStyle name="SAPBEXheaderItem" xfId="359"/>
    <cellStyle name="SAPBEXheaderItem 2" xfId="360"/>
    <cellStyle name="SAPBEXheaderItem 2 2" xfId="361"/>
    <cellStyle name="SAPBEXheaderItem 3" xfId="362"/>
    <cellStyle name="SAPBEXheaderItem 4" xfId="363"/>
    <cellStyle name="SAPBEXheaderText" xfId="364"/>
    <cellStyle name="SAPBEXheaderText 2" xfId="365"/>
    <cellStyle name="SAPBEXheaderText 2 2" xfId="366"/>
    <cellStyle name="SAPBEXheaderText 3" xfId="367"/>
    <cellStyle name="SAPBEXheaderText 4" xfId="368"/>
    <cellStyle name="SAPBEXHLevel0" xfId="369"/>
    <cellStyle name="SAPBEXHLevel0 2" xfId="370"/>
    <cellStyle name="SAPBEXHLevel0 3" xfId="371"/>
    <cellStyle name="SAPBEXHLevel0 4" xfId="372"/>
    <cellStyle name="SAPBEXHLevel0 5" xfId="373"/>
    <cellStyle name="SAPBEXHLevel0X" xfId="374"/>
    <cellStyle name="SAPBEXHLevel0X 2" xfId="375"/>
    <cellStyle name="SAPBEXHLevel0X 3" xfId="376"/>
    <cellStyle name="SAPBEXHLevel0X 4" xfId="377"/>
    <cellStyle name="SAPBEXHLevel1" xfId="378"/>
    <cellStyle name="SAPBEXHLevel1 2" xfId="379"/>
    <cellStyle name="SAPBEXHLevel1 3" xfId="380"/>
    <cellStyle name="SAPBEXHLevel1 4" xfId="381"/>
    <cellStyle name="SAPBEXHLevel1 5" xfId="382"/>
    <cellStyle name="SAPBEXHLevel1X" xfId="383"/>
    <cellStyle name="SAPBEXHLevel1X 2" xfId="384"/>
    <cellStyle name="SAPBEXHLevel1X 3" xfId="385"/>
    <cellStyle name="SAPBEXHLevel1X 4" xfId="386"/>
    <cellStyle name="SAPBEXHLevel2" xfId="387"/>
    <cellStyle name="SAPBEXHLevel2 2" xfId="388"/>
    <cellStyle name="SAPBEXHLevel2 3" xfId="389"/>
    <cellStyle name="SAPBEXHLevel2 4" xfId="390"/>
    <cellStyle name="SAPBEXHLevel2 5" xfId="391"/>
    <cellStyle name="SAPBEXHLevel2X" xfId="392"/>
    <cellStyle name="SAPBEXHLevel2X 2" xfId="393"/>
    <cellStyle name="SAPBEXHLevel2X 3" xfId="394"/>
    <cellStyle name="SAPBEXHLevel2X 4" xfId="395"/>
    <cellStyle name="SAPBEXHLevel3" xfId="396"/>
    <cellStyle name="SAPBEXHLevel3 2" xfId="397"/>
    <cellStyle name="SAPBEXHLevel3 3" xfId="398"/>
    <cellStyle name="SAPBEXHLevel3 4" xfId="399"/>
    <cellStyle name="SAPBEXHLevel3 5" xfId="400"/>
    <cellStyle name="SAPBEXHLevel3X" xfId="401"/>
    <cellStyle name="SAPBEXHLevel3X 2" xfId="402"/>
    <cellStyle name="SAPBEXHLevel3X 3" xfId="403"/>
    <cellStyle name="SAPBEXHLevel3X 4" xfId="404"/>
    <cellStyle name="SAPBEXinputData" xfId="405"/>
    <cellStyle name="SAPBEXinputData 2" xfId="406"/>
    <cellStyle name="SAPBEXinputData 3" xfId="407"/>
    <cellStyle name="SAPBEXinputData 4" xfId="408"/>
    <cellStyle name="SAPBEXItemHeader" xfId="409"/>
    <cellStyle name="SAPBEXItemHeader 2" xfId="410"/>
    <cellStyle name="SAPBEXresData" xfId="411"/>
    <cellStyle name="SAPBEXresData 2" xfId="412"/>
    <cellStyle name="SAPBEXresData 3" xfId="413"/>
    <cellStyle name="SAPBEXresDataEmph" xfId="414"/>
    <cellStyle name="SAPBEXresDataEmph 2" xfId="415"/>
    <cellStyle name="SAPBEXresDataEmph 3" xfId="416"/>
    <cellStyle name="SAPBEXresItem" xfId="417"/>
    <cellStyle name="SAPBEXresItem 2" xfId="418"/>
    <cellStyle name="SAPBEXresItem 3" xfId="419"/>
    <cellStyle name="SAPBEXresItemX" xfId="420"/>
    <cellStyle name="SAPBEXresItemX 2" xfId="421"/>
    <cellStyle name="SAPBEXresItemX 3" xfId="422"/>
    <cellStyle name="SAPBEXstdData" xfId="423"/>
    <cellStyle name="SAPBEXstdData 2" xfId="424"/>
    <cellStyle name="SAPBEXstdData 3" xfId="425"/>
    <cellStyle name="SAPBEXstdData 4" xfId="426"/>
    <cellStyle name="SAPBEXstdData_2013-2015 Outage Detail" xfId="427"/>
    <cellStyle name="SAPBEXstdDataEmph" xfId="428"/>
    <cellStyle name="SAPBEXstdDataEmph 2" xfId="429"/>
    <cellStyle name="SAPBEXstdDataEmph 3" xfId="430"/>
    <cellStyle name="SAPBEXstdItem" xfId="431"/>
    <cellStyle name="SAPBEXstdItem 2" xfId="432"/>
    <cellStyle name="SAPBEXstdItem 3" xfId="433"/>
    <cellStyle name="SAPBEXstdItem 4" xfId="434"/>
    <cellStyle name="SAPBEXstdItem_2013-2015 Outage Detail" xfId="435"/>
    <cellStyle name="SAPBEXstdItemX" xfId="436"/>
    <cellStyle name="SAPBEXstdItemX 2" xfId="437"/>
    <cellStyle name="SAPBEXstdItemX 3" xfId="438"/>
    <cellStyle name="SAPBEXtitle" xfId="439"/>
    <cellStyle name="SAPBEXtitle 2" xfId="440"/>
    <cellStyle name="SAPBEXtitle 3" xfId="441"/>
    <cellStyle name="SAPBEXunassignedItem" xfId="442"/>
    <cellStyle name="SAPBEXunassignedItem 2" xfId="443"/>
    <cellStyle name="SAPBEXundefined" xfId="444"/>
    <cellStyle name="SAPBEXundefined 2" xfId="445"/>
    <cellStyle name="SAPBEXundefined 3" xfId="446"/>
    <cellStyle name="SEM-BPS-data" xfId="447"/>
    <cellStyle name="SEM-BPS-head" xfId="448"/>
    <cellStyle name="SEM-BPS-headdata" xfId="449"/>
    <cellStyle name="SEM-BPS-headkey" xfId="450"/>
    <cellStyle name="SEM-BPS-input-on" xfId="451"/>
    <cellStyle name="SEM-BPS-key" xfId="452"/>
    <cellStyle name="SEM-BPS-sub1" xfId="453"/>
    <cellStyle name="SEM-BPS-sub2" xfId="454"/>
    <cellStyle name="SEM-BPS-total" xfId="455"/>
    <cellStyle name="Sheet Title" xfId="456"/>
    <cellStyle name="SPECIAL3" xfId="457"/>
    <cellStyle name="Style 1" xfId="458"/>
    <cellStyle name="Style 1 2" xfId="459"/>
    <cellStyle name="Style 1_JV09G-PPA April 2012" xfId="460"/>
    <cellStyle name="TEXT" xfId="461"/>
    <cellStyle name="Title 2" xfId="462"/>
    <cellStyle name="Title 3" xfId="463"/>
    <cellStyle name="Total 2" xfId="464"/>
    <cellStyle name="Total 3" xfId="465"/>
    <cellStyle name="Warning Text 2" xfId="466"/>
    <cellStyle name="Warning Text 3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CURRFUEL\100398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CLAUSES\FUEL\GENERAL\0795TRUE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A2 (Mo A)"/>
      <sheetName val="A2 (Mo B)"/>
      <sheetName val="A2 (Mo C)"/>
      <sheetName val="A2 (Mo D)"/>
      <sheetName val="A2 (Mo E)"/>
      <sheetName val="A2 (Mo F)"/>
      <sheetName val="FPSC true-up"/>
      <sheetName val="E-1b"/>
      <sheetName val="Rev &amp; Rate Rpt (Mo A)"/>
      <sheetName val="Rev &amp; Rate Rpt (Mo B)"/>
      <sheetName val="Rev &amp; Rate Rpt (Mo C)"/>
      <sheetName val="Rev &amp; Rate Rpt (Mo D)"/>
      <sheetName val="Rev &amp; Rate Rpt (Mo E)"/>
      <sheetName val="Rev &amp; Rate Rpt (Mo F)"/>
      <sheetName val="nuc-curr"/>
      <sheetName val="NF Exp 518 (Mo A)"/>
      <sheetName val="NF Exp 518 (Mo 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5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/>
  <cols>
    <col min="1" max="1" width="5.44140625" customWidth="1"/>
    <col min="2" max="2" width="54.6640625" customWidth="1"/>
    <col min="3" max="10" width="13.6640625" customWidth="1"/>
  </cols>
  <sheetData>
    <row r="1" spans="1:10" s="399" customFormat="1">
      <c r="B1" s="399" t="s">
        <v>189</v>
      </c>
    </row>
    <row r="2" spans="1:10" s="399" customFormat="1">
      <c r="B2" s="399" t="s">
        <v>190</v>
      </c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D4" s="2" t="s">
        <v>57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397" t="s">
        <v>9</v>
      </c>
      <c r="B8" s="397" t="s">
        <v>52</v>
      </c>
      <c r="C8" s="397" t="s">
        <v>58</v>
      </c>
      <c r="D8" s="398"/>
      <c r="E8" s="398"/>
      <c r="F8" s="398"/>
      <c r="G8" s="397" t="s">
        <v>59</v>
      </c>
      <c r="H8" s="398"/>
      <c r="I8" s="398"/>
      <c r="J8" s="397"/>
    </row>
    <row r="9" spans="1:10">
      <c r="A9" s="397"/>
      <c r="B9" s="397"/>
      <c r="C9" s="4" t="s">
        <v>10</v>
      </c>
      <c r="D9" s="4" t="s">
        <v>60</v>
      </c>
      <c r="E9" s="4" t="s">
        <v>61</v>
      </c>
      <c r="F9" s="4" t="s">
        <v>62</v>
      </c>
      <c r="G9" s="4" t="s">
        <v>10</v>
      </c>
      <c r="H9" s="4" t="s">
        <v>60</v>
      </c>
      <c r="I9" s="4" t="s">
        <v>61</v>
      </c>
      <c r="J9" s="4" t="s">
        <v>62</v>
      </c>
    </row>
    <row r="10" spans="1:10">
      <c r="A10" s="5" t="s">
        <v>12</v>
      </c>
      <c r="B10" s="6" t="s">
        <v>63</v>
      </c>
      <c r="C10" s="7" t="s">
        <v>52</v>
      </c>
      <c r="D10" s="8" t="s">
        <v>52</v>
      </c>
      <c r="E10" s="8" t="s">
        <v>52</v>
      </c>
      <c r="F10" s="9" t="s">
        <v>52</v>
      </c>
      <c r="G10" s="10" t="s">
        <v>52</v>
      </c>
      <c r="H10" s="11" t="s">
        <v>52</v>
      </c>
      <c r="I10" s="11" t="s">
        <v>52</v>
      </c>
      <c r="J10" s="12" t="s">
        <v>52</v>
      </c>
    </row>
    <row r="11" spans="1:10">
      <c r="A11" s="5" t="s">
        <v>13</v>
      </c>
      <c r="B11" s="13" t="s">
        <v>64</v>
      </c>
      <c r="C11" s="14">
        <v>297318972.48000002</v>
      </c>
      <c r="D11" s="15">
        <v>304825045</v>
      </c>
      <c r="E11" s="15">
        <f t="shared" ref="E11:E19" si="0">C11 - D11</f>
        <v>-7506072.5199999809</v>
      </c>
      <c r="F11" s="16">
        <f t="shared" ref="F11:F19" si="1">IF(D11 =0,0,( C11 - D11 ) / D11 )</f>
        <v>-2.4624198841666639E-2</v>
      </c>
      <c r="G11" s="17">
        <v>2492780848</v>
      </c>
      <c r="H11" s="18">
        <v>2505184800</v>
      </c>
      <c r="I11" s="18">
        <f t="shared" ref="I11:I19" si="2">G11 - H11</f>
        <v>-12403952</v>
      </c>
      <c r="J11" s="19">
        <f t="shared" ref="J11:J19" si="3">IF(H11 =0,0,( G11 - H11 ) / H11 )</f>
        <v>-4.9513121746547397E-3</v>
      </c>
    </row>
    <row r="12" spans="1:10">
      <c r="A12" s="5" t="s">
        <v>15</v>
      </c>
      <c r="B12" s="13" t="s">
        <v>65</v>
      </c>
      <c r="C12" s="20">
        <v>0</v>
      </c>
      <c r="D12" s="21">
        <v>0</v>
      </c>
      <c r="E12" s="21">
        <f t="shared" si="0"/>
        <v>0</v>
      </c>
      <c r="F12" s="22">
        <f t="shared" si="1"/>
        <v>0</v>
      </c>
      <c r="G12" s="23">
        <v>-53435</v>
      </c>
      <c r="H12" s="24">
        <v>-53435</v>
      </c>
      <c r="I12" s="24">
        <f t="shared" si="2"/>
        <v>0</v>
      </c>
      <c r="J12" s="25">
        <f t="shared" si="3"/>
        <v>0</v>
      </c>
    </row>
    <row r="13" spans="1:10">
      <c r="A13" s="5" t="s">
        <v>16</v>
      </c>
      <c r="B13" s="13" t="s">
        <v>14</v>
      </c>
      <c r="C13" s="20">
        <v>114014</v>
      </c>
      <c r="D13" s="21">
        <v>113090</v>
      </c>
      <c r="E13" s="21">
        <f t="shared" si="0"/>
        <v>924</v>
      </c>
      <c r="F13" s="26">
        <f t="shared" si="1"/>
        <v>8.1704836855601738E-3</v>
      </c>
      <c r="G13" s="23">
        <v>114014</v>
      </c>
      <c r="H13" s="24">
        <v>113090</v>
      </c>
      <c r="I13" s="24">
        <f t="shared" si="2"/>
        <v>924</v>
      </c>
      <c r="J13" s="27">
        <f t="shared" si="3"/>
        <v>8.1704836855601738E-3</v>
      </c>
    </row>
    <row r="14" spans="1:10">
      <c r="A14" s="5" t="s">
        <v>17</v>
      </c>
      <c r="B14" s="13" t="s">
        <v>66</v>
      </c>
      <c r="C14" s="20">
        <v>-1283252.1100000001</v>
      </c>
      <c r="D14" s="21">
        <v>-2701161.33</v>
      </c>
      <c r="E14" s="21">
        <f t="shared" si="0"/>
        <v>1417909.22</v>
      </c>
      <c r="F14" s="26">
        <f t="shared" si="1"/>
        <v>-0.52492578071965812</v>
      </c>
      <c r="G14" s="23">
        <v>-48738633</v>
      </c>
      <c r="H14" s="24">
        <v>-51108836</v>
      </c>
      <c r="I14" s="24">
        <f t="shared" si="2"/>
        <v>2370203</v>
      </c>
      <c r="J14" s="27">
        <f t="shared" si="3"/>
        <v>-4.6375601275677657E-2</v>
      </c>
    </row>
    <row r="15" spans="1:10">
      <c r="A15" s="5" t="s">
        <v>18</v>
      </c>
      <c r="B15" s="13" t="s">
        <v>67</v>
      </c>
      <c r="C15" s="20">
        <v>-435049.25</v>
      </c>
      <c r="D15" s="21">
        <v>-612500</v>
      </c>
      <c r="E15" s="21">
        <f t="shared" si="0"/>
        <v>177450.75</v>
      </c>
      <c r="F15" s="26">
        <f t="shared" si="1"/>
        <v>-0.28971551020408165</v>
      </c>
      <c r="G15" s="23">
        <v>-24368781</v>
      </c>
      <c r="H15" s="24">
        <v>-24704130</v>
      </c>
      <c r="I15" s="24">
        <f t="shared" si="2"/>
        <v>335349</v>
      </c>
      <c r="J15" s="27">
        <f t="shared" si="3"/>
        <v>-1.3574612827895578E-2</v>
      </c>
    </row>
    <row r="16" spans="1:10">
      <c r="A16" s="5" t="s">
        <v>19</v>
      </c>
      <c r="B16" s="13" t="s">
        <v>68</v>
      </c>
      <c r="C16" s="20">
        <v>22068136.670000002</v>
      </c>
      <c r="D16" s="21">
        <v>17689213.23</v>
      </c>
      <c r="E16" s="21">
        <f t="shared" si="0"/>
        <v>4378923.4400000013</v>
      </c>
      <c r="F16" s="26">
        <f t="shared" si="1"/>
        <v>0.24754766552158303</v>
      </c>
      <c r="G16" s="23">
        <v>147346779</v>
      </c>
      <c r="H16" s="24">
        <v>136246969</v>
      </c>
      <c r="I16" s="24">
        <f t="shared" si="2"/>
        <v>11099810</v>
      </c>
      <c r="J16" s="27">
        <f t="shared" si="3"/>
        <v>8.1468307746354343E-2</v>
      </c>
    </row>
    <row r="17" spans="1:10">
      <c r="A17" s="5" t="s">
        <v>20</v>
      </c>
      <c r="B17" s="13" t="s">
        <v>69</v>
      </c>
      <c r="C17" s="20">
        <v>8536509.3800000008</v>
      </c>
      <c r="D17" s="21">
        <v>6986606.8399999999</v>
      </c>
      <c r="E17" s="21">
        <f t="shared" si="0"/>
        <v>1549902.540000001</v>
      </c>
      <c r="F17" s="26">
        <f t="shared" si="1"/>
        <v>0.2218390952137792</v>
      </c>
      <c r="G17" s="23">
        <v>61598455</v>
      </c>
      <c r="H17" s="24">
        <v>58460622</v>
      </c>
      <c r="I17" s="24">
        <f t="shared" si="2"/>
        <v>3137833</v>
      </c>
      <c r="J17" s="27">
        <f t="shared" si="3"/>
        <v>5.3674300625812708E-2</v>
      </c>
    </row>
    <row r="18" spans="1:10">
      <c r="A18" s="5" t="s">
        <v>21</v>
      </c>
      <c r="B18" s="13" t="s">
        <v>70</v>
      </c>
      <c r="C18" s="20">
        <v>3521110.03</v>
      </c>
      <c r="D18" s="21">
        <v>1587375</v>
      </c>
      <c r="E18" s="21">
        <f t="shared" si="0"/>
        <v>1933735.0299999998</v>
      </c>
      <c r="F18" s="26">
        <f t="shared" si="1"/>
        <v>1.2181967273013621</v>
      </c>
      <c r="G18" s="23">
        <v>19503068</v>
      </c>
      <c r="H18" s="24">
        <v>16176175</v>
      </c>
      <c r="I18" s="24">
        <f t="shared" si="2"/>
        <v>3326893</v>
      </c>
      <c r="J18" s="27">
        <f t="shared" si="3"/>
        <v>0.20566623444664761</v>
      </c>
    </row>
    <row r="19" spans="1:10">
      <c r="A19" s="5" t="s">
        <v>22</v>
      </c>
      <c r="B19" s="28" t="s">
        <v>71</v>
      </c>
      <c r="C19" s="29">
        <v>329840441.19999999</v>
      </c>
      <c r="D19" s="30">
        <v>327887668.48638618</v>
      </c>
      <c r="E19" s="30">
        <f t="shared" si="0"/>
        <v>1952772.7136138082</v>
      </c>
      <c r="F19" s="31">
        <f t="shared" si="1"/>
        <v>5.95561499042739E-3</v>
      </c>
      <c r="G19" s="32">
        <v>2648182315</v>
      </c>
      <c r="H19" s="33">
        <v>2640315256</v>
      </c>
      <c r="I19" s="33">
        <f t="shared" si="2"/>
        <v>7867059</v>
      </c>
      <c r="J19" s="34">
        <f t="shared" si="3"/>
        <v>2.9795907826243306E-3</v>
      </c>
    </row>
    <row r="20" spans="1:10">
      <c r="A20" s="5" t="s">
        <v>23</v>
      </c>
    </row>
    <row r="21" spans="1:10">
      <c r="A21" s="5" t="s">
        <v>24</v>
      </c>
      <c r="B21" s="35" t="s">
        <v>72</v>
      </c>
      <c r="C21" s="36">
        <v>0</v>
      </c>
      <c r="D21" s="37">
        <v>0</v>
      </c>
      <c r="E21" s="38">
        <f>C21 - D21</f>
        <v>0</v>
      </c>
      <c r="F21" s="39">
        <f>IF(D21 =0,0,( C21 - D21 ) / D21 )</f>
        <v>0</v>
      </c>
      <c r="G21" s="40">
        <v>0</v>
      </c>
      <c r="H21" s="41">
        <v>0</v>
      </c>
      <c r="I21" s="42">
        <f>G21 - H21</f>
        <v>0</v>
      </c>
      <c r="J21" s="43">
        <f>IF(H21 =0,0,( G21 - H21 ) / H21 )</f>
        <v>0</v>
      </c>
    </row>
    <row r="22" spans="1:10">
      <c r="A22" s="5" t="s">
        <v>25</v>
      </c>
      <c r="B22" s="13" t="s">
        <v>29</v>
      </c>
      <c r="C22" s="20">
        <v>34940.03</v>
      </c>
      <c r="D22" s="21">
        <v>38237.6751</v>
      </c>
      <c r="E22" s="21">
        <f>C22 - D22</f>
        <v>-3297.6451000000015</v>
      </c>
      <c r="F22" s="26">
        <f>IF(D22 =0,0,( C22 - D22 ) / D22 )</f>
        <v>-8.6240732245774054E-2</v>
      </c>
      <c r="G22" s="23">
        <v>348749</v>
      </c>
      <c r="H22" s="24">
        <v>327113.16680000001</v>
      </c>
      <c r="I22" s="24">
        <f>G22 - H22</f>
        <v>21635.833199999994</v>
      </c>
      <c r="J22" s="27">
        <f>IF(H22 =0,0,( G22 - H22 ) / H22 )</f>
        <v>6.6141737465518588E-2</v>
      </c>
    </row>
    <row r="23" spans="1:10">
      <c r="A23" s="5" t="s">
        <v>26</v>
      </c>
      <c r="B23" s="13" t="s">
        <v>31</v>
      </c>
      <c r="C23" s="20">
        <v>69730</v>
      </c>
      <c r="D23" s="21">
        <v>98150</v>
      </c>
      <c r="E23" s="21">
        <f>C23 - D23</f>
        <v>-28420</v>
      </c>
      <c r="F23" s="26">
        <f>IF(D23 =0,0,( C23 - D23 ) / D23 )</f>
        <v>-0.28955680081507895</v>
      </c>
      <c r="G23" s="23">
        <v>2028046</v>
      </c>
      <c r="H23" s="24">
        <v>2057499</v>
      </c>
      <c r="I23" s="24">
        <f>G23 - H23</f>
        <v>-29453</v>
      </c>
      <c r="J23" s="27">
        <f>IF(H23 =0,0,( G23 - H23 ) / H23 )</f>
        <v>-1.4314952279442177E-2</v>
      </c>
    </row>
    <row r="24" spans="1:10">
      <c r="A24" s="5" t="s">
        <v>27</v>
      </c>
      <c r="B24" s="13" t="s">
        <v>73</v>
      </c>
      <c r="C24" s="20">
        <v>104670.03</v>
      </c>
      <c r="D24" s="21">
        <v>136387.67509999999</v>
      </c>
      <c r="E24" s="21">
        <f>C24 - D24</f>
        <v>-31717.645099999994</v>
      </c>
      <c r="F24" s="26">
        <f>IF(D24 =0,0,( C24 - D24 ) / D24 )</f>
        <v>-0.2325550683135004</v>
      </c>
      <c r="G24" s="23">
        <v>2376795</v>
      </c>
      <c r="H24" s="24">
        <v>2384612.1667999998</v>
      </c>
      <c r="I24" s="24">
        <f>G24 - H24</f>
        <v>-7817.1667999997735</v>
      </c>
      <c r="J24" s="27">
        <f>IF(H24 =0,0,( G24 - H24 ) / H24 )</f>
        <v>-3.2781711461658445E-3</v>
      </c>
    </row>
    <row r="25" spans="1:10">
      <c r="A25" s="5" t="s">
        <v>28</v>
      </c>
    </row>
    <row r="26" spans="1:10">
      <c r="A26" s="5" t="s">
        <v>30</v>
      </c>
      <c r="B26" s="13" t="s">
        <v>34</v>
      </c>
      <c r="C26" s="20">
        <v>375</v>
      </c>
      <c r="D26" s="21">
        <v>375</v>
      </c>
      <c r="E26" s="21">
        <f>C26 - D26</f>
        <v>0</v>
      </c>
      <c r="F26" s="26">
        <f>IF(D26 =0,0,( C26 - D26 ) / D26 )</f>
        <v>0</v>
      </c>
      <c r="G26" s="23">
        <v>3384</v>
      </c>
      <c r="H26" s="24">
        <v>3375</v>
      </c>
      <c r="I26" s="24">
        <f>G26 - H26</f>
        <v>9</v>
      </c>
      <c r="J26" s="27">
        <f>IF(H26 =0,0,( G26 - H26 ) / H26 )</f>
        <v>2.6666666666666666E-3</v>
      </c>
    </row>
    <row r="27" spans="1:10">
      <c r="A27" s="5" t="s">
        <v>32</v>
      </c>
    </row>
    <row r="28" spans="1:10">
      <c r="A28" s="5" t="s">
        <v>33</v>
      </c>
      <c r="B28" s="44" t="s">
        <v>74</v>
      </c>
      <c r="C28" s="45" t="s">
        <v>52</v>
      </c>
      <c r="D28" s="46" t="s">
        <v>52</v>
      </c>
      <c r="E28" s="46" t="s">
        <v>52</v>
      </c>
      <c r="F28" s="47" t="s">
        <v>52</v>
      </c>
      <c r="G28" s="48" t="s">
        <v>52</v>
      </c>
      <c r="H28" s="49" t="s">
        <v>52</v>
      </c>
      <c r="I28" s="49" t="s">
        <v>52</v>
      </c>
      <c r="J28" s="50" t="s">
        <v>52</v>
      </c>
    </row>
    <row r="29" spans="1:10">
      <c r="A29" s="5" t="s">
        <v>35</v>
      </c>
      <c r="B29" s="13" t="s">
        <v>75</v>
      </c>
      <c r="C29" s="20">
        <v>-129836.5</v>
      </c>
      <c r="D29" s="21">
        <v>0</v>
      </c>
      <c r="E29" s="21">
        <f>C29 - D29</f>
        <v>-129836.5</v>
      </c>
      <c r="F29" s="51">
        <f>IF(D29 =0,0,( C29 - D29 ) / D29 )</f>
        <v>0</v>
      </c>
      <c r="G29" s="23">
        <v>-928603</v>
      </c>
      <c r="H29" s="24">
        <v>-692933</v>
      </c>
      <c r="I29" s="24">
        <f>G29 - H29</f>
        <v>-235670</v>
      </c>
      <c r="J29" s="52">
        <f>IF(H29 =0,0,( G29 - H29 ) / H29 )</f>
        <v>0.34010503179961121</v>
      </c>
    </row>
    <row r="30" spans="1:10">
      <c r="A30" s="5" t="s">
        <v>36</v>
      </c>
      <c r="B30" s="13" t="s">
        <v>76</v>
      </c>
      <c r="C30" s="20">
        <v>-166518.46</v>
      </c>
      <c r="D30" s="21">
        <v>0</v>
      </c>
      <c r="E30" s="21">
        <f>C30 - D30</f>
        <v>-166518.46</v>
      </c>
      <c r="F30" s="53">
        <f>IF(D30 =0,0,( C30 - D30 ) / D30 )</f>
        <v>0</v>
      </c>
      <c r="G30" s="23">
        <v>791098</v>
      </c>
      <c r="H30" s="24">
        <v>1065089</v>
      </c>
      <c r="I30" s="24">
        <f>G30 - H30</f>
        <v>-273991</v>
      </c>
      <c r="J30" s="54">
        <f>IF(H30 =0,0,( G30 - H30 ) / H30 )</f>
        <v>-0.25724704696039485</v>
      </c>
    </row>
    <row r="31" spans="1:10">
      <c r="A31" s="5" t="s">
        <v>37</v>
      </c>
      <c r="B31" s="13" t="s">
        <v>77</v>
      </c>
      <c r="C31" s="20">
        <v>-242422.1</v>
      </c>
      <c r="D31" s="21">
        <v>0</v>
      </c>
      <c r="E31" s="21">
        <f>C31 - D31</f>
        <v>-242422.1</v>
      </c>
      <c r="F31" s="55">
        <f>IF(D31 =0,0,( C31 - D31 ) / D31 )</f>
        <v>0</v>
      </c>
      <c r="G31" s="23">
        <v>-827209</v>
      </c>
      <c r="H31" s="24">
        <v>-584787</v>
      </c>
      <c r="I31" s="24">
        <f>G31 - H31</f>
        <v>-242422</v>
      </c>
      <c r="J31" s="56">
        <f>IF(H31 =0,0,( G31 - H31 ) / H31 )</f>
        <v>0.41454751901119552</v>
      </c>
    </row>
    <row r="32" spans="1:10">
      <c r="A32" s="5" t="s">
        <v>38</v>
      </c>
      <c r="B32" s="57" t="s">
        <v>78</v>
      </c>
      <c r="C32" s="58">
        <v>329406709.17000002</v>
      </c>
      <c r="D32" s="59">
        <v>328024431</v>
      </c>
      <c r="E32" s="59">
        <f>C32 - D32</f>
        <v>1382278.1700000167</v>
      </c>
      <c r="F32" s="60">
        <f>IF(D32 =0,0,( C32 - D32 ) / D32 )</f>
        <v>4.2139488384632445E-3</v>
      </c>
      <c r="G32" s="61">
        <v>2649597780</v>
      </c>
      <c r="H32" s="62">
        <v>2642490615</v>
      </c>
      <c r="I32" s="62">
        <f>G32 - H32</f>
        <v>7107165</v>
      </c>
      <c r="J32" s="63">
        <f>IF(H32 =0,0,( G32 - H32 ) / H32 )</f>
        <v>2.6895705739337131E-3</v>
      </c>
    </row>
    <row r="33" spans="1:10">
      <c r="A33" s="5" t="s">
        <v>39</v>
      </c>
    </row>
    <row r="34" spans="1:10">
      <c r="A34" s="5" t="s">
        <v>40</v>
      </c>
      <c r="B34" s="64" t="s">
        <v>79</v>
      </c>
      <c r="C34" s="65" t="s">
        <v>52</v>
      </c>
      <c r="D34" s="66" t="s">
        <v>52</v>
      </c>
      <c r="E34" s="66" t="s">
        <v>52</v>
      </c>
      <c r="F34" s="67" t="s">
        <v>52</v>
      </c>
      <c r="G34" s="68" t="s">
        <v>52</v>
      </c>
      <c r="H34" s="69" t="s">
        <v>52</v>
      </c>
      <c r="I34" s="69" t="s">
        <v>52</v>
      </c>
      <c r="J34" s="70" t="s">
        <v>52</v>
      </c>
    </row>
    <row r="35" spans="1:10">
      <c r="A35" s="5" t="s">
        <v>41</v>
      </c>
      <c r="B35" s="13" t="s">
        <v>80</v>
      </c>
      <c r="C35" s="20">
        <v>10480394526</v>
      </c>
      <c r="D35" s="21">
        <v>10469100043</v>
      </c>
      <c r="E35" s="21">
        <f>C35 - D35</f>
        <v>11294483</v>
      </c>
      <c r="F35" s="26">
        <f>IF(D35 =0,0,( C35 - D35 ) / D35 )</f>
        <v>1.0788399149506533E-3</v>
      </c>
      <c r="G35" s="23">
        <v>82728255492</v>
      </c>
      <c r="H35" s="24">
        <v>83004709967</v>
      </c>
      <c r="I35" s="24">
        <f>G35 - H35</f>
        <v>-276454475</v>
      </c>
      <c r="J35" s="27">
        <f>IF(H35 =0,0,( G35 - H35 ) / H35 )</f>
        <v>-3.3305878077269277E-3</v>
      </c>
    </row>
    <row r="36" spans="1:10">
      <c r="A36" s="5" t="s">
        <v>42</v>
      </c>
      <c r="B36" s="13" t="s">
        <v>81</v>
      </c>
      <c r="C36" s="20">
        <v>651800570</v>
      </c>
      <c r="D36" s="21">
        <v>590723107</v>
      </c>
      <c r="E36" s="21">
        <f>C36 - D36</f>
        <v>61077463</v>
      </c>
      <c r="F36" s="26">
        <f>IF(D36 =0,0,( C36 - D36 ) / D36 )</f>
        <v>0.10339440302273464</v>
      </c>
      <c r="G36" s="23">
        <v>4947186329</v>
      </c>
      <c r="H36" s="24">
        <v>4806558568</v>
      </c>
      <c r="I36" s="24">
        <f>G36 - H36</f>
        <v>140627761</v>
      </c>
      <c r="J36" s="27">
        <f>IF(H36 =0,0,( G36 - H36 ) / H36 )</f>
        <v>2.9257473722725271E-2</v>
      </c>
    </row>
    <row r="37" spans="1:10">
      <c r="A37" s="5" t="s">
        <v>43</v>
      </c>
      <c r="B37" s="13" t="s">
        <v>82</v>
      </c>
      <c r="C37" s="71">
        <v>11132195096</v>
      </c>
      <c r="D37" s="72">
        <v>11059823150</v>
      </c>
      <c r="E37" s="72">
        <f>C37 - D37</f>
        <v>72371946</v>
      </c>
      <c r="F37" s="73">
        <f>IF(D37 =0,0,( C37 - D37 ) / D37 )</f>
        <v>6.5436802215051697E-3</v>
      </c>
      <c r="G37" s="74">
        <v>87675441821</v>
      </c>
      <c r="H37" s="75">
        <v>87811268535</v>
      </c>
      <c r="I37" s="75">
        <f>G37 - H37</f>
        <v>-135826714</v>
      </c>
      <c r="J37" s="76">
        <f>IF(H37 =0,0,( G37 - H37 ) / H37 )</f>
        <v>-1.5468027767513905E-3</v>
      </c>
    </row>
    <row r="38" spans="1:10">
      <c r="A38" s="5" t="s">
        <v>44</v>
      </c>
      <c r="B38" s="77" t="s">
        <v>83</v>
      </c>
      <c r="C38" s="78">
        <v>11132195096</v>
      </c>
      <c r="D38" s="79">
        <v>11059823150</v>
      </c>
      <c r="E38" s="79">
        <f>C38 - D38</f>
        <v>72371946</v>
      </c>
      <c r="F38" s="80">
        <f>IF(D38 =0,0,( C38 - D38 ) / D38 )</f>
        <v>6.5436802215051697E-3</v>
      </c>
      <c r="G38" s="81">
        <v>87675441821</v>
      </c>
      <c r="H38" s="82">
        <v>87811268535</v>
      </c>
      <c r="I38" s="82">
        <f>G38 - H38</f>
        <v>-135826714</v>
      </c>
      <c r="J38" s="83">
        <f>IF(H38 =0,0,( G38 - H38 ) / H38 )</f>
        <v>-1.5468027767513905E-3</v>
      </c>
    </row>
    <row r="39" spans="1:10">
      <c r="A39" s="5" t="s">
        <v>45</v>
      </c>
      <c r="B39" s="13" t="s">
        <v>84</v>
      </c>
      <c r="C39" s="84">
        <v>0.94144910000000004</v>
      </c>
      <c r="D39" s="85">
        <v>0.9465884</v>
      </c>
      <c r="E39" s="85">
        <f>C39 - D39</f>
        <v>-5.1392999999999578E-3</v>
      </c>
      <c r="F39" s="86">
        <f>IF(D39 =0,0,( C39 - D39 ) / D39 )</f>
        <v>-5.4292869001986059E-3</v>
      </c>
      <c r="G39" s="87">
        <v>0.94357389999999997</v>
      </c>
      <c r="H39" s="88">
        <v>0.94526259999999995</v>
      </c>
      <c r="I39" s="88">
        <f>G39 - H39</f>
        <v>-1.6886999999999874E-3</v>
      </c>
      <c r="J39" s="89">
        <f>IF(H39 =0,0,( G39 - H39 ) / H39 )</f>
        <v>-1.7864876913568648E-3</v>
      </c>
    </row>
    <row r="40" spans="1:10">
      <c r="A40" s="5" t="s">
        <v>46</v>
      </c>
    </row>
    <row r="41" spans="1:10">
      <c r="A41" s="5" t="s">
        <v>47</v>
      </c>
      <c r="B41" s="90" t="s">
        <v>85</v>
      </c>
      <c r="C41" s="91" t="s">
        <v>52</v>
      </c>
      <c r="D41" s="92" t="s">
        <v>52</v>
      </c>
      <c r="E41" s="92" t="s">
        <v>52</v>
      </c>
      <c r="F41" s="93" t="s">
        <v>52</v>
      </c>
      <c r="G41" s="94" t="s">
        <v>52</v>
      </c>
      <c r="H41" s="95" t="s">
        <v>52</v>
      </c>
      <c r="I41" s="95" t="s">
        <v>52</v>
      </c>
      <c r="J41" s="96" t="s">
        <v>52</v>
      </c>
    </row>
    <row r="42" spans="1:10">
      <c r="A42" s="5" t="s">
        <v>48</v>
      </c>
      <c r="B42" s="13" t="s">
        <v>86</v>
      </c>
      <c r="C42" s="20">
        <v>330158043.17166716</v>
      </c>
      <c r="D42" s="21">
        <v>326505359.10114378</v>
      </c>
      <c r="E42" s="21">
        <f>C42 - D42</f>
        <v>3652684.0705233812</v>
      </c>
      <c r="F42" s="26">
        <f>IF(D42 =0,0,( C42 - D42 ) / D42 )</f>
        <v>1.1187210159671114E-2</v>
      </c>
      <c r="G42" s="23">
        <v>2668415038.6191397</v>
      </c>
      <c r="H42" s="24">
        <v>2669613196</v>
      </c>
      <c r="I42" s="24">
        <f>G42 - H42</f>
        <v>-1198157.3808603287</v>
      </c>
      <c r="J42" s="27">
        <f>IF(H42 =0,0,( G42 - H42 ) / H42 )</f>
        <v>-4.4881310245828161E-4</v>
      </c>
    </row>
    <row r="43" spans="1:10">
      <c r="A43" s="5" t="s">
        <v>49</v>
      </c>
    </row>
    <row r="44" spans="1:10">
      <c r="A44" s="5" t="s">
        <v>50</v>
      </c>
      <c r="B44" s="97" t="s">
        <v>87</v>
      </c>
      <c r="C44" s="98" t="s">
        <v>52</v>
      </c>
      <c r="D44" s="99" t="s">
        <v>52</v>
      </c>
      <c r="E44" s="99" t="s">
        <v>52</v>
      </c>
      <c r="F44" s="100" t="s">
        <v>52</v>
      </c>
      <c r="G44" s="101" t="s">
        <v>52</v>
      </c>
      <c r="H44" s="102" t="s">
        <v>52</v>
      </c>
      <c r="I44" s="102" t="s">
        <v>52</v>
      </c>
      <c r="J44" s="103" t="s">
        <v>52</v>
      </c>
    </row>
    <row r="45" spans="1:10">
      <c r="A45" s="5" t="s">
        <v>51</v>
      </c>
      <c r="B45" s="13" t="s">
        <v>88</v>
      </c>
      <c r="C45" s="20">
        <v>-22221724</v>
      </c>
      <c r="D45" s="21">
        <v>-22221724</v>
      </c>
      <c r="E45" s="21">
        <f>C45 - D45</f>
        <v>0</v>
      </c>
      <c r="F45" s="26">
        <f>IF(D45 =0,0,( C45 - D45 ) / D45 )</f>
        <v>0</v>
      </c>
      <c r="G45" s="23">
        <v>-199995516</v>
      </c>
      <c r="H45" s="24">
        <v>-199995516</v>
      </c>
      <c r="I45" s="24">
        <f>G45 - H45</f>
        <v>0</v>
      </c>
      <c r="J45" s="27">
        <f>IF(H45 =0,0,( G45 - H45 ) / H45 )</f>
        <v>0</v>
      </c>
    </row>
    <row r="46" spans="1:10">
      <c r="A46" s="5" t="s">
        <v>53</v>
      </c>
      <c r="B46" s="13" t="s">
        <v>89</v>
      </c>
      <c r="C46" s="20">
        <v>-983868.02</v>
      </c>
      <c r="D46" s="21">
        <v>-983868</v>
      </c>
      <c r="E46" s="21">
        <f>C46 - D46</f>
        <v>-2.0000000018626451E-2</v>
      </c>
      <c r="F46" s="26">
        <f>IF(D46 =0,0,( C46 - D46 ) / D46 )</f>
        <v>2.0327930188426141E-8</v>
      </c>
      <c r="G46" s="23">
        <v>-8854812</v>
      </c>
      <c r="H46" s="24">
        <v>-8854812</v>
      </c>
      <c r="I46" s="24">
        <f>G46 - H46</f>
        <v>0</v>
      </c>
      <c r="J46" s="27">
        <f>IF(H46 =0,0,( G46 - H46 ) / H46 )</f>
        <v>0</v>
      </c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5" t="s">
        <v>12</v>
      </c>
      <c r="B48" s="13" t="s">
        <v>90</v>
      </c>
      <c r="C48" s="20">
        <v>1261104.625</v>
      </c>
      <c r="D48" s="21">
        <v>1261104.625</v>
      </c>
      <c r="E48" s="21">
        <f t="shared" ref="E48:E60" si="4">C48 - D48</f>
        <v>0</v>
      </c>
      <c r="F48" s="26">
        <f t="shared" ref="F48:F60" si="5">IF(D48 =0,0,( C48 - D48 ) / D48 )</f>
        <v>0</v>
      </c>
      <c r="G48" s="23">
        <v>6305523.125</v>
      </c>
      <c r="H48" s="24">
        <v>6305523.125</v>
      </c>
      <c r="I48" s="24">
        <f t="shared" ref="I48:I60" si="6">G48 - H48</f>
        <v>0</v>
      </c>
      <c r="J48" s="27">
        <f t="shared" ref="J48:J60" si="7">IF(H48 =0,0,( G48 - H48 ) / H48 )</f>
        <v>0</v>
      </c>
    </row>
    <row r="49" spans="1:10">
      <c r="A49" s="5" t="s">
        <v>13</v>
      </c>
      <c r="B49" s="104" t="s">
        <v>91</v>
      </c>
      <c r="C49" s="105">
        <v>308213555.77666718</v>
      </c>
      <c r="D49" s="106">
        <v>304560872</v>
      </c>
      <c r="E49" s="106">
        <f t="shared" si="4"/>
        <v>3652683.7766671777</v>
      </c>
      <c r="F49" s="107">
        <f t="shared" si="5"/>
        <v>1.1993279874333882E-2</v>
      </c>
      <c r="G49" s="108">
        <v>2465870234</v>
      </c>
      <c r="H49" s="109">
        <v>2467068390</v>
      </c>
      <c r="I49" s="109">
        <f t="shared" si="6"/>
        <v>-1198156</v>
      </c>
      <c r="J49" s="110">
        <f t="shared" si="7"/>
        <v>-4.8565982396620955E-4</v>
      </c>
    </row>
    <row r="50" spans="1:10">
      <c r="A50" s="5" t="s">
        <v>15</v>
      </c>
      <c r="B50" s="13" t="s">
        <v>92</v>
      </c>
      <c r="C50" s="111">
        <v>329406709.17000002</v>
      </c>
      <c r="D50" s="112">
        <v>328024431.16148621</v>
      </c>
      <c r="E50" s="112">
        <f t="shared" si="4"/>
        <v>1382278.0085138083</v>
      </c>
      <c r="F50" s="113">
        <f t="shared" si="5"/>
        <v>4.2139483440893884E-3</v>
      </c>
      <c r="G50" s="114">
        <v>2649597780</v>
      </c>
      <c r="H50" s="115">
        <v>2642490615</v>
      </c>
      <c r="I50" s="115">
        <f t="shared" si="6"/>
        <v>7107165</v>
      </c>
      <c r="J50" s="116">
        <f t="shared" si="7"/>
        <v>2.6895705739337131E-3</v>
      </c>
    </row>
    <row r="51" spans="1:10">
      <c r="A51" s="5" t="s">
        <v>16</v>
      </c>
      <c r="B51" s="13" t="s">
        <v>93</v>
      </c>
      <c r="C51" s="20">
        <v>329406709.17000002</v>
      </c>
      <c r="D51" s="21">
        <v>328024431</v>
      </c>
      <c r="E51" s="21">
        <f t="shared" si="4"/>
        <v>1382278.1700000167</v>
      </c>
      <c r="F51" s="26">
        <f t="shared" si="5"/>
        <v>4.2139488384632445E-3</v>
      </c>
      <c r="G51" s="23">
        <v>2649597780</v>
      </c>
      <c r="H51" s="24">
        <v>2642490615</v>
      </c>
      <c r="I51" s="24">
        <f t="shared" si="6"/>
        <v>7107165</v>
      </c>
      <c r="J51" s="27">
        <f t="shared" si="7"/>
        <v>2.6895705739337131E-3</v>
      </c>
    </row>
    <row r="52" spans="1:10">
      <c r="A52" s="5" t="s">
        <v>17</v>
      </c>
      <c r="B52" s="13" t="s">
        <v>94</v>
      </c>
      <c r="C52" s="117">
        <v>0.94144910000000004</v>
      </c>
      <c r="D52" s="118">
        <v>0.9465884</v>
      </c>
      <c r="E52" s="118">
        <f t="shared" si="4"/>
        <v>-5.1392999999999578E-3</v>
      </c>
      <c r="F52" s="119">
        <f t="shared" si="5"/>
        <v>-5.4292869001986059E-3</v>
      </c>
      <c r="G52" s="120">
        <v>0</v>
      </c>
      <c r="H52" s="121">
        <v>0</v>
      </c>
      <c r="I52" s="121">
        <f t="shared" si="6"/>
        <v>0</v>
      </c>
      <c r="J52" s="122">
        <f t="shared" si="7"/>
        <v>0</v>
      </c>
    </row>
    <row r="53" spans="1:10">
      <c r="A53" s="5" t="s">
        <v>18</v>
      </c>
      <c r="B53" s="13" t="s">
        <v>95</v>
      </c>
      <c r="C53" s="123">
        <v>310693371.23434001</v>
      </c>
      <c r="D53" s="124">
        <v>311078553.92560756</v>
      </c>
      <c r="E53" s="124">
        <f t="shared" si="4"/>
        <v>-385182.69126754999</v>
      </c>
      <c r="F53" s="125">
        <f t="shared" si="5"/>
        <v>-1.238216798962181E-3</v>
      </c>
      <c r="G53" s="126">
        <v>2504377763</v>
      </c>
      <c r="H53" s="127">
        <v>2502111105</v>
      </c>
      <c r="I53" s="127">
        <f t="shared" si="6"/>
        <v>2266658</v>
      </c>
      <c r="J53" s="128">
        <f t="shared" si="7"/>
        <v>9.0589822149404514E-4</v>
      </c>
    </row>
    <row r="54" spans="1:10">
      <c r="A54" s="5" t="s">
        <v>19</v>
      </c>
      <c r="B54" s="13" t="s">
        <v>96</v>
      </c>
      <c r="C54" s="129">
        <v>-2479815.4576728344</v>
      </c>
      <c r="D54" s="130">
        <v>-6517682.3499999996</v>
      </c>
      <c r="E54" s="130">
        <f t="shared" si="4"/>
        <v>4037866.8923271652</v>
      </c>
      <c r="F54" s="131">
        <f t="shared" si="5"/>
        <v>-0.61952495925597928</v>
      </c>
      <c r="G54" s="132">
        <v>-38507529</v>
      </c>
      <c r="H54" s="133">
        <v>-35042713</v>
      </c>
      <c r="I54" s="133">
        <f t="shared" si="6"/>
        <v>-3464816</v>
      </c>
      <c r="J54" s="134">
        <f t="shared" si="7"/>
        <v>9.8874079755183336E-2</v>
      </c>
    </row>
    <row r="55" spans="1:10">
      <c r="A55" s="5" t="s">
        <v>20</v>
      </c>
      <c r="B55" s="13" t="s">
        <v>97</v>
      </c>
      <c r="C55" s="135">
        <v>-11072.735617558992</v>
      </c>
      <c r="D55" s="136">
        <v>-9650.81</v>
      </c>
      <c r="E55" s="136">
        <f t="shared" si="4"/>
        <v>-1421.9256175589926</v>
      </c>
      <c r="F55" s="137">
        <f t="shared" si="5"/>
        <v>0.14733743774449945</v>
      </c>
      <c r="G55" s="138">
        <v>-108639</v>
      </c>
      <c r="H55" s="139">
        <v>-106873</v>
      </c>
      <c r="I55" s="139">
        <f t="shared" si="6"/>
        <v>-1766</v>
      </c>
      <c r="J55" s="140">
        <f t="shared" si="7"/>
        <v>1.6524285834588717E-2</v>
      </c>
    </row>
    <row r="56" spans="1:10">
      <c r="A56" s="5" t="s">
        <v>21</v>
      </c>
      <c r="B56" s="13" t="s">
        <v>98</v>
      </c>
      <c r="C56" s="20">
        <v>-130056594.97</v>
      </c>
      <c r="D56" s="21">
        <v>-122553567.76000001</v>
      </c>
      <c r="E56" s="21">
        <f t="shared" si="4"/>
        <v>-7503027.2099999934</v>
      </c>
      <c r="F56" s="26">
        <f t="shared" si="5"/>
        <v>6.122242989035926E-2</v>
      </c>
      <c r="G56" s="23">
        <v>-266660688</v>
      </c>
      <c r="H56" s="24">
        <v>-266660688</v>
      </c>
      <c r="I56" s="24">
        <f t="shared" si="6"/>
        <v>0</v>
      </c>
      <c r="J56" s="27">
        <f t="shared" si="7"/>
        <v>0</v>
      </c>
    </row>
    <row r="57" spans="1:10">
      <c r="A57" s="5" t="s">
        <v>22</v>
      </c>
      <c r="B57" s="13" t="s">
        <v>99</v>
      </c>
      <c r="C57" s="141">
        <v>10088837</v>
      </c>
      <c r="D57" s="142">
        <v>10088837</v>
      </c>
      <c r="E57" s="142">
        <f t="shared" si="4"/>
        <v>0</v>
      </c>
      <c r="F57" s="143">
        <f t="shared" si="5"/>
        <v>0</v>
      </c>
      <c r="G57" s="144">
        <v>10088837</v>
      </c>
      <c r="H57" s="145">
        <v>10088837</v>
      </c>
      <c r="I57" s="145">
        <f t="shared" si="6"/>
        <v>0</v>
      </c>
      <c r="J57" s="146">
        <f t="shared" si="7"/>
        <v>0</v>
      </c>
    </row>
    <row r="58" spans="1:10">
      <c r="A58" s="5" t="s">
        <v>23</v>
      </c>
      <c r="B58" s="13" t="s">
        <v>100</v>
      </c>
      <c r="C58" s="20">
        <v>-1261104.625</v>
      </c>
      <c r="D58" s="21">
        <v>-1261104.625</v>
      </c>
      <c r="E58" s="21">
        <f t="shared" si="4"/>
        <v>0</v>
      </c>
      <c r="F58" s="26">
        <f t="shared" si="5"/>
        <v>0</v>
      </c>
      <c r="G58" s="23">
        <v>-6305523.125</v>
      </c>
      <c r="H58" s="24">
        <v>-6305523.125</v>
      </c>
      <c r="I58" s="24">
        <f t="shared" si="6"/>
        <v>0</v>
      </c>
      <c r="J58" s="27">
        <f t="shared" si="7"/>
        <v>0</v>
      </c>
    </row>
    <row r="59" spans="1:10">
      <c r="A59" s="5" t="s">
        <v>24</v>
      </c>
      <c r="B59" s="13" t="s">
        <v>101</v>
      </c>
      <c r="C59" s="20">
        <v>22221724</v>
      </c>
      <c r="D59" s="21">
        <v>22221724</v>
      </c>
      <c r="E59" s="21">
        <f t="shared" si="4"/>
        <v>0</v>
      </c>
      <c r="F59" s="26">
        <f t="shared" si="5"/>
        <v>0</v>
      </c>
      <c r="G59" s="23">
        <v>199995516</v>
      </c>
      <c r="H59" s="24">
        <v>199995516</v>
      </c>
      <c r="I59" s="24">
        <f t="shared" si="6"/>
        <v>0</v>
      </c>
      <c r="J59" s="27">
        <f t="shared" si="7"/>
        <v>0</v>
      </c>
    </row>
    <row r="60" spans="1:10">
      <c r="A60" s="5" t="s">
        <v>25</v>
      </c>
      <c r="B60" s="147" t="s">
        <v>102</v>
      </c>
      <c r="C60" s="148">
        <v>-101498026.7882904</v>
      </c>
      <c r="D60" s="149">
        <v>-98031444.549999997</v>
      </c>
      <c r="E60" s="149">
        <f t="shared" si="4"/>
        <v>-3466582.2382903993</v>
      </c>
      <c r="F60" s="150">
        <f t="shared" si="5"/>
        <v>3.5361941815743647E-2</v>
      </c>
      <c r="G60" s="151">
        <v>-101498026</v>
      </c>
      <c r="H60" s="152">
        <v>-98031444</v>
      </c>
      <c r="I60" s="152">
        <f t="shared" si="6"/>
        <v>-3466582</v>
      </c>
      <c r="J60" s="153">
        <f t="shared" si="7"/>
        <v>3.5361939583385099E-2</v>
      </c>
    </row>
    <row r="61" spans="1:10">
      <c r="A61" s="5" t="s">
        <v>26</v>
      </c>
    </row>
    <row r="62" spans="1:10">
      <c r="A62" s="5" t="s">
        <v>27</v>
      </c>
      <c r="B62" s="154" t="s">
        <v>103</v>
      </c>
      <c r="C62" s="155" t="s">
        <v>52</v>
      </c>
      <c r="D62" s="156" t="s">
        <v>52</v>
      </c>
      <c r="E62" s="156" t="s">
        <v>52</v>
      </c>
      <c r="F62" s="157" t="s">
        <v>52</v>
      </c>
      <c r="G62" s="158" t="s">
        <v>52</v>
      </c>
      <c r="H62" s="159" t="s">
        <v>52</v>
      </c>
      <c r="I62" s="159" t="s">
        <v>52</v>
      </c>
      <c r="J62" s="160" t="s">
        <v>52</v>
      </c>
    </row>
    <row r="63" spans="1:10">
      <c r="A63" s="5" t="s">
        <v>28</v>
      </c>
      <c r="B63" s="13" t="s">
        <v>104</v>
      </c>
      <c r="C63" s="161">
        <v>-119967757.97</v>
      </c>
      <c r="D63" s="162">
        <v>0</v>
      </c>
      <c r="E63" s="162">
        <f t="shared" ref="E63:E72" si="8">C63 - D63</f>
        <v>-119967757.97</v>
      </c>
      <c r="F63" s="163">
        <f t="shared" ref="F63:F72" si="9">IF(D63 =0,0,( C63 - D63 ) / D63 )</f>
        <v>0</v>
      </c>
      <c r="G63" s="164">
        <v>0</v>
      </c>
      <c r="H63" s="165">
        <v>0</v>
      </c>
      <c r="I63" s="165">
        <f t="shared" ref="I63:I72" si="10">G63 - H63</f>
        <v>0</v>
      </c>
      <c r="J63" s="166">
        <f t="shared" ref="J63:J72" si="11">IF(H63 =0,0,( G63 - H63 ) / H63 )</f>
        <v>0</v>
      </c>
    </row>
    <row r="64" spans="1:10">
      <c r="A64" s="5" t="s">
        <v>30</v>
      </c>
      <c r="B64" s="13" t="s">
        <v>105</v>
      </c>
      <c r="C64" s="167">
        <v>-101486954.05267283</v>
      </c>
      <c r="D64" s="168">
        <v>0</v>
      </c>
      <c r="E64" s="168">
        <f t="shared" si="8"/>
        <v>-101486954.05267283</v>
      </c>
      <c r="F64" s="169">
        <f t="shared" si="9"/>
        <v>0</v>
      </c>
      <c r="G64" s="170">
        <v>0</v>
      </c>
      <c r="H64" s="171">
        <v>0</v>
      </c>
      <c r="I64" s="171">
        <f t="shared" si="10"/>
        <v>0</v>
      </c>
      <c r="J64" s="172">
        <f t="shared" si="11"/>
        <v>0</v>
      </c>
    </row>
    <row r="65" spans="1:10">
      <c r="A65" s="5" t="s">
        <v>32</v>
      </c>
      <c r="B65" s="13" t="s">
        <v>106</v>
      </c>
      <c r="C65" s="173">
        <v>-221454712.02267283</v>
      </c>
      <c r="D65" s="174">
        <v>0</v>
      </c>
      <c r="E65" s="174">
        <f t="shared" si="8"/>
        <v>-221454712.02267283</v>
      </c>
      <c r="F65" s="175">
        <f t="shared" si="9"/>
        <v>0</v>
      </c>
      <c r="G65" s="176">
        <v>0</v>
      </c>
      <c r="H65" s="177">
        <v>0</v>
      </c>
      <c r="I65" s="177">
        <f t="shared" si="10"/>
        <v>0</v>
      </c>
      <c r="J65" s="178">
        <f t="shared" si="11"/>
        <v>0</v>
      </c>
    </row>
    <row r="66" spans="1:10">
      <c r="A66" s="5" t="s">
        <v>33</v>
      </c>
      <c r="B66" s="13" t="s">
        <v>107</v>
      </c>
      <c r="C66" s="179">
        <v>-110727356.01133642</v>
      </c>
      <c r="D66" s="180">
        <v>0</v>
      </c>
      <c r="E66" s="180">
        <f t="shared" si="8"/>
        <v>-110727356.01133642</v>
      </c>
      <c r="F66" s="181">
        <f t="shared" si="9"/>
        <v>0</v>
      </c>
      <c r="G66" s="182">
        <v>0</v>
      </c>
      <c r="H66" s="183">
        <v>0</v>
      </c>
      <c r="I66" s="183">
        <f t="shared" si="10"/>
        <v>0</v>
      </c>
      <c r="J66" s="184">
        <f t="shared" si="11"/>
        <v>0</v>
      </c>
    </row>
    <row r="67" spans="1:10">
      <c r="A67" s="5" t="s">
        <v>35</v>
      </c>
      <c r="B67" s="13" t="s">
        <v>108</v>
      </c>
      <c r="C67" s="185">
        <v>1.1000000000000001E-3</v>
      </c>
      <c r="D67" s="186">
        <v>0</v>
      </c>
      <c r="E67" s="186">
        <f t="shared" si="8"/>
        <v>1.1000000000000001E-3</v>
      </c>
      <c r="F67" s="187">
        <f t="shared" si="9"/>
        <v>0</v>
      </c>
      <c r="G67" s="188">
        <v>0</v>
      </c>
      <c r="H67" s="189">
        <v>0</v>
      </c>
      <c r="I67" s="189">
        <f t="shared" si="10"/>
        <v>0</v>
      </c>
      <c r="J67" s="190">
        <f t="shared" si="11"/>
        <v>0</v>
      </c>
    </row>
    <row r="68" spans="1:10">
      <c r="A68" s="5" t="s">
        <v>36</v>
      </c>
      <c r="B68" s="13" t="s">
        <v>109</v>
      </c>
      <c r="C68" s="191">
        <v>1.2999999999999999E-3</v>
      </c>
      <c r="D68" s="192">
        <v>0</v>
      </c>
      <c r="E68" s="192">
        <f t="shared" si="8"/>
        <v>1.2999999999999999E-3</v>
      </c>
      <c r="F68" s="193">
        <f t="shared" si="9"/>
        <v>0</v>
      </c>
      <c r="G68" s="194">
        <v>0</v>
      </c>
      <c r="H68" s="195">
        <v>0</v>
      </c>
      <c r="I68" s="195">
        <f t="shared" si="10"/>
        <v>0</v>
      </c>
      <c r="J68" s="196">
        <f t="shared" si="11"/>
        <v>0</v>
      </c>
    </row>
    <row r="69" spans="1:10">
      <c r="A69" s="5" t="s">
        <v>37</v>
      </c>
      <c r="B69" s="13" t="s">
        <v>110</v>
      </c>
      <c r="C69" s="197">
        <v>2.4000000000000002E-3</v>
      </c>
      <c r="D69" s="198">
        <v>0</v>
      </c>
      <c r="E69" s="198">
        <f t="shared" si="8"/>
        <v>2.4000000000000002E-3</v>
      </c>
      <c r="F69" s="199">
        <f t="shared" si="9"/>
        <v>0</v>
      </c>
      <c r="G69" s="200">
        <v>0</v>
      </c>
      <c r="H69" s="201">
        <v>0</v>
      </c>
      <c r="I69" s="201">
        <f t="shared" si="10"/>
        <v>0</v>
      </c>
      <c r="J69" s="202">
        <f t="shared" si="11"/>
        <v>0</v>
      </c>
    </row>
    <row r="70" spans="1:10">
      <c r="A70" s="5" t="s">
        <v>38</v>
      </c>
      <c r="B70" s="396" t="s">
        <v>188</v>
      </c>
      <c r="C70" s="203">
        <v>1.1999999999999999E-3</v>
      </c>
      <c r="D70" s="204">
        <v>0</v>
      </c>
      <c r="E70" s="204">
        <f t="shared" si="8"/>
        <v>1.1999999999999999E-3</v>
      </c>
      <c r="F70" s="205">
        <f t="shared" si="9"/>
        <v>0</v>
      </c>
      <c r="G70" s="206">
        <v>0</v>
      </c>
      <c r="H70" s="207">
        <v>0</v>
      </c>
      <c r="I70" s="207">
        <f t="shared" si="10"/>
        <v>0</v>
      </c>
      <c r="J70" s="208">
        <f t="shared" si="11"/>
        <v>0</v>
      </c>
    </row>
    <row r="71" spans="1:10">
      <c r="A71" s="5" t="s">
        <v>39</v>
      </c>
      <c r="B71" s="13" t="s">
        <v>111</v>
      </c>
      <c r="C71" s="209">
        <v>1E-4</v>
      </c>
      <c r="D71" s="210">
        <v>0</v>
      </c>
      <c r="E71" s="210">
        <f t="shared" si="8"/>
        <v>1E-4</v>
      </c>
      <c r="F71" s="211">
        <f t="shared" si="9"/>
        <v>0</v>
      </c>
      <c r="G71" s="212">
        <v>0</v>
      </c>
      <c r="H71" s="213">
        <v>0</v>
      </c>
      <c r="I71" s="213">
        <f t="shared" si="10"/>
        <v>0</v>
      </c>
      <c r="J71" s="214">
        <f t="shared" si="11"/>
        <v>0</v>
      </c>
    </row>
    <row r="72" spans="1:10">
      <c r="A72" s="5" t="s">
        <v>40</v>
      </c>
      <c r="B72" s="215" t="s">
        <v>112</v>
      </c>
      <c r="C72" s="216">
        <v>-11072.735617558992</v>
      </c>
      <c r="D72" s="217">
        <v>0</v>
      </c>
      <c r="E72" s="217">
        <f t="shared" si="8"/>
        <v>-11072.735617558992</v>
      </c>
      <c r="F72" s="218">
        <f t="shared" si="9"/>
        <v>0</v>
      </c>
      <c r="G72" s="219">
        <v>0</v>
      </c>
      <c r="H72" s="220">
        <v>0</v>
      </c>
      <c r="I72" s="220">
        <f t="shared" si="10"/>
        <v>0</v>
      </c>
      <c r="J72" s="221">
        <f t="shared" si="11"/>
        <v>0</v>
      </c>
    </row>
    <row r="73" spans="1:10">
      <c r="A73" s="5" t="s">
        <v>41</v>
      </c>
      <c r="B73" s="222" t="s">
        <v>52</v>
      </c>
    </row>
    <row r="74" spans="1:10">
      <c r="A74" s="5" t="s">
        <v>42</v>
      </c>
      <c r="B74" s="222" t="s">
        <v>113</v>
      </c>
    </row>
    <row r="75" spans="1:10">
      <c r="A75" s="5" t="s">
        <v>43</v>
      </c>
      <c r="B75" s="222" t="s">
        <v>114</v>
      </c>
    </row>
    <row r="76" spans="1:10">
      <c r="A76" s="5" t="s">
        <v>44</v>
      </c>
      <c r="B76" s="222" t="s">
        <v>115</v>
      </c>
    </row>
    <row r="77" spans="1:10">
      <c r="A77" s="5" t="s">
        <v>45</v>
      </c>
      <c r="B77" s="222" t="s">
        <v>54</v>
      </c>
    </row>
    <row r="78" spans="1:10">
      <c r="A78" s="5" t="s">
        <v>46</v>
      </c>
      <c r="B78" s="222" t="s">
        <v>55</v>
      </c>
    </row>
    <row r="79" spans="1:10">
      <c r="A79" s="5" t="s">
        <v>47</v>
      </c>
      <c r="B79" s="222" t="s">
        <v>56</v>
      </c>
    </row>
    <row r="80" spans="1:10">
      <c r="A80" s="5" t="s">
        <v>48</v>
      </c>
      <c r="B80" s="223" t="s">
        <v>52</v>
      </c>
    </row>
    <row r="81" spans="1:10">
      <c r="A81" s="5" t="s">
        <v>49</v>
      </c>
      <c r="B81" s="223" t="s">
        <v>116</v>
      </c>
    </row>
    <row r="82" spans="1:10">
      <c r="A82" s="5" t="s">
        <v>50</v>
      </c>
    </row>
    <row r="83" spans="1:10">
      <c r="A83" s="5" t="s">
        <v>51</v>
      </c>
    </row>
    <row r="84" spans="1:10">
      <c r="A84" s="5" t="s">
        <v>53</v>
      </c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9" customFormat="1">
      <c r="B1" s="399" t="s">
        <v>191</v>
      </c>
    </row>
    <row r="2" spans="1:13" s="399" customFormat="1">
      <c r="B2" s="399" t="s">
        <v>190</v>
      </c>
    </row>
    <row r="3" spans="1:13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>
      <c r="E4" s="225" t="s">
        <v>117</v>
      </c>
    </row>
    <row r="5" spans="1:13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</row>
    <row r="6" spans="1:13">
      <c r="B6" s="226" t="s">
        <v>0</v>
      </c>
      <c r="C6" s="226" t="s">
        <v>1</v>
      </c>
      <c r="D6" s="226" t="s">
        <v>2</v>
      </c>
      <c r="E6" s="226" t="s">
        <v>3</v>
      </c>
      <c r="F6" s="226" t="s">
        <v>4</v>
      </c>
      <c r="G6" s="226" t="s">
        <v>5</v>
      </c>
      <c r="H6" s="226" t="s">
        <v>6</v>
      </c>
      <c r="I6" s="226" t="s">
        <v>7</v>
      </c>
      <c r="J6" s="226" t="s">
        <v>8</v>
      </c>
    </row>
    <row r="7" spans="1:13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</row>
    <row r="8" spans="1:13" ht="30.6">
      <c r="A8" s="227" t="s">
        <v>9</v>
      </c>
      <c r="B8" s="227" t="s">
        <v>118</v>
      </c>
      <c r="C8" s="227" t="s">
        <v>119</v>
      </c>
      <c r="D8" s="227" t="s">
        <v>120</v>
      </c>
      <c r="E8" s="227" t="s">
        <v>121</v>
      </c>
      <c r="F8" s="227" t="s">
        <v>122</v>
      </c>
      <c r="G8" s="227" t="s">
        <v>123</v>
      </c>
      <c r="H8" s="227" t="s">
        <v>124</v>
      </c>
      <c r="I8" s="227" t="s">
        <v>125</v>
      </c>
      <c r="J8" s="227" t="s">
        <v>126</v>
      </c>
    </row>
    <row r="9" spans="1:13">
      <c r="A9" s="228" t="s">
        <v>12</v>
      </c>
      <c r="B9" s="229" t="s">
        <v>11</v>
      </c>
      <c r="C9" s="230"/>
      <c r="D9" s="231"/>
      <c r="E9" s="232"/>
      <c r="F9" s="233"/>
      <c r="G9" s="234"/>
      <c r="H9" s="235"/>
      <c r="I9" s="235"/>
      <c r="J9" s="235"/>
    </row>
    <row r="10" spans="1:13">
      <c r="A10" s="228" t="s">
        <v>13</v>
      </c>
      <c r="B10" s="236" t="s">
        <v>127</v>
      </c>
      <c r="C10" s="237"/>
      <c r="D10" s="238"/>
      <c r="E10" s="239"/>
      <c r="F10" s="240"/>
      <c r="G10" s="241"/>
      <c r="H10" s="235"/>
      <c r="I10" s="235"/>
      <c r="J10" s="235"/>
    </row>
    <row r="11" spans="1:13">
      <c r="A11" s="228" t="s">
        <v>15</v>
      </c>
      <c r="B11" s="242" t="s">
        <v>128</v>
      </c>
      <c r="C11" s="243" t="s">
        <v>129</v>
      </c>
      <c r="D11" s="244">
        <v>65000</v>
      </c>
      <c r="E11" s="245">
        <v>65000</v>
      </c>
      <c r="F11" s="246">
        <f>IF(( E11 * 1000 ) =0,0,( H11 * 100 ) / ( E11 * 1000 ) )</f>
        <v>3.5506923076923078</v>
      </c>
      <c r="G11" s="247">
        <f>IF(( E11 * 1000 ) =0,0,( I11 * 100 ) / ( E11 * 1000 ) )</f>
        <v>4.764153846153846</v>
      </c>
      <c r="H11" s="235">
        <v>2307950</v>
      </c>
      <c r="I11" s="235">
        <v>3096700</v>
      </c>
      <c r="J11" s="235">
        <v>612500</v>
      </c>
    </row>
    <row r="12" spans="1:13">
      <c r="A12" s="228" t="s">
        <v>16</v>
      </c>
      <c r="B12" s="242" t="s">
        <v>130</v>
      </c>
      <c r="C12" s="243" t="s">
        <v>129</v>
      </c>
      <c r="D12" s="244">
        <v>51289.147348863597</v>
      </c>
      <c r="E12" s="245">
        <v>51289.147348863597</v>
      </c>
      <c r="F12" s="246">
        <f>IF(( E12 * 1000 ) =0,0,( H12 * 100 ) / ( E12 * 1000 ) )</f>
        <v>0.76665600000000056</v>
      </c>
      <c r="G12" s="247">
        <f>IF(( E12 * 1000 ) =0,0,( I12 * 100 ) / ( E12 * 1000 ) )</f>
        <v>0.76665600000000056</v>
      </c>
      <c r="H12" s="235">
        <v>393211.32549890399</v>
      </c>
      <c r="I12" s="235">
        <v>393211.32549890399</v>
      </c>
      <c r="J12" s="235">
        <v>0</v>
      </c>
    </row>
    <row r="13" spans="1:13">
      <c r="A13" s="228" t="s">
        <v>17</v>
      </c>
      <c r="B13" s="248" t="s">
        <v>131</v>
      </c>
      <c r="C13" s="249"/>
      <c r="D13" s="250">
        <v>116289.1473488636</v>
      </c>
      <c r="E13" s="251">
        <v>116289.1473488636</v>
      </c>
      <c r="F13" s="252">
        <f>IF(( E13 * 1000 ) =0,0,( H13 * 100 ) / ( E13 * 1000 ) )</f>
        <v>2.3227974295791416</v>
      </c>
      <c r="G13" s="253">
        <f>IF(( E13 * 1000 ) =0,0,( I13 * 100 ) / ( E13 * 1000 ) )</f>
        <v>3.001063646145143</v>
      </c>
      <c r="H13" s="254">
        <v>2701161.3254989041</v>
      </c>
      <c r="I13" s="254">
        <v>3489911.3254989041</v>
      </c>
      <c r="J13" s="254">
        <v>612500</v>
      </c>
    </row>
    <row r="14" spans="1:13">
      <c r="A14" s="228" t="s">
        <v>18</v>
      </c>
    </row>
    <row r="15" spans="1:13">
      <c r="A15" s="228" t="s">
        <v>19</v>
      </c>
      <c r="B15" s="255" t="s">
        <v>132</v>
      </c>
      <c r="C15" s="256"/>
      <c r="D15" s="257">
        <v>116289.1473488636</v>
      </c>
      <c r="E15" s="258">
        <v>116289.1473488636</v>
      </c>
      <c r="F15" s="259">
        <f>IF(( E15 * 1000 ) =0,0,( H15 * 100 ) / ( E15 * 1000 ) )</f>
        <v>2.3227974295791416</v>
      </c>
      <c r="G15" s="260">
        <f>IF(( E15 * 1000 ) =0,0,( I15 * 100 ) / ( E15 * 1000 ) )</f>
        <v>3.001063646145143</v>
      </c>
      <c r="H15" s="261">
        <v>2701161.3254989041</v>
      </c>
      <c r="I15" s="261">
        <v>3489911.3254989041</v>
      </c>
      <c r="J15" s="261">
        <v>612500</v>
      </c>
    </row>
    <row r="16" spans="1:13">
      <c r="A16" s="228" t="s">
        <v>20</v>
      </c>
    </row>
    <row r="17" spans="1:10">
      <c r="A17" s="228" t="s">
        <v>21</v>
      </c>
      <c r="B17" s="262" t="s">
        <v>10</v>
      </c>
      <c r="C17" s="230"/>
      <c r="D17" s="231"/>
      <c r="E17" s="232"/>
      <c r="F17" s="233"/>
      <c r="G17" s="234"/>
      <c r="H17" s="235"/>
      <c r="I17" s="235"/>
      <c r="J17" s="235"/>
    </row>
    <row r="18" spans="1:10">
      <c r="A18" s="228" t="s">
        <v>22</v>
      </c>
      <c r="B18" s="263" t="s">
        <v>133</v>
      </c>
      <c r="C18" s="237"/>
      <c r="D18" s="238"/>
      <c r="E18" s="239"/>
      <c r="F18" s="240"/>
      <c r="G18" s="241"/>
      <c r="H18" s="235"/>
      <c r="I18" s="235"/>
      <c r="J18" s="235"/>
    </row>
    <row r="19" spans="1:10">
      <c r="A19" s="228" t="s">
        <v>23</v>
      </c>
      <c r="B19" s="264" t="s">
        <v>134</v>
      </c>
      <c r="C19" s="243" t="s">
        <v>135</v>
      </c>
      <c r="D19" s="244">
        <v>31315</v>
      </c>
      <c r="E19" s="245">
        <v>31315</v>
      </c>
      <c r="F19" s="246">
        <f>IF(( E19 * 1000 ) =0,0,( H19 * 100 ) / ( E19 * 1000 ) )</f>
        <v>0.68228101548778541</v>
      </c>
      <c r="G19" s="247">
        <f>IF(( E19 * 1000 ) =0,0,( I19 * 100 ) / ( E19 * 1000 ) )</f>
        <v>0.68228101548778541</v>
      </c>
      <c r="H19" s="235">
        <v>213656.3</v>
      </c>
      <c r="I19" s="235">
        <v>213656.3</v>
      </c>
      <c r="J19" s="235">
        <v>0</v>
      </c>
    </row>
    <row r="20" spans="1:10">
      <c r="A20" s="228" t="s">
        <v>24</v>
      </c>
      <c r="B20" s="264" t="s">
        <v>136</v>
      </c>
      <c r="C20" s="243" t="s">
        <v>135</v>
      </c>
      <c r="D20" s="244">
        <v>21655</v>
      </c>
      <c r="E20" s="245">
        <v>21655</v>
      </c>
      <c r="F20" s="246">
        <f>IF(( E20 * 1000 ) =0,0,( H20 * 100 ) / ( E20 * 1000 ) )</f>
        <v>0.69984442392057267</v>
      </c>
      <c r="G20" s="247">
        <f>IF(( E20 * 1000 ) =0,0,( I20 * 100 ) / ( E20 * 1000 ) )</f>
        <v>0.69984442392057267</v>
      </c>
      <c r="H20" s="235">
        <v>151551.31</v>
      </c>
      <c r="I20" s="235">
        <v>151551.31</v>
      </c>
      <c r="J20" s="235">
        <v>0</v>
      </c>
    </row>
    <row r="21" spans="1:10">
      <c r="A21" s="228" t="s">
        <v>25</v>
      </c>
      <c r="B21" s="265" t="s">
        <v>137</v>
      </c>
      <c r="C21" s="249"/>
      <c r="D21" s="250">
        <v>52970</v>
      </c>
      <c r="E21" s="251">
        <v>52970</v>
      </c>
      <c r="F21" s="252">
        <f>IF(( E21 * 1000 ) =0,0,( H21 * 100 ) / ( E21 * 1000 ) )</f>
        <v>0.68946122333396265</v>
      </c>
      <c r="G21" s="253">
        <f>IF(( E21 * 1000 ) =0,0,( I21 * 100 ) / ( E21 * 1000 ) )</f>
        <v>0.68946122333396265</v>
      </c>
      <c r="H21" s="254">
        <v>365207.61</v>
      </c>
      <c r="I21" s="254">
        <v>365207.61</v>
      </c>
      <c r="J21" s="254">
        <v>0</v>
      </c>
    </row>
    <row r="22" spans="1:10">
      <c r="A22" s="228" t="s">
        <v>26</v>
      </c>
    </row>
    <row r="23" spans="1:10">
      <c r="A23" s="228" t="s">
        <v>27</v>
      </c>
      <c r="B23" s="263" t="s">
        <v>138</v>
      </c>
      <c r="C23" s="237"/>
      <c r="D23" s="238"/>
      <c r="E23" s="239"/>
      <c r="F23" s="240"/>
      <c r="G23" s="241"/>
      <c r="H23" s="235"/>
      <c r="I23" s="235"/>
      <c r="J23" s="235"/>
    </row>
    <row r="24" spans="1:10">
      <c r="A24" s="228" t="s">
        <v>28</v>
      </c>
      <c r="B24" s="264" t="s">
        <v>139</v>
      </c>
      <c r="C24" s="243" t="s">
        <v>129</v>
      </c>
      <c r="D24" s="244">
        <v>1542</v>
      </c>
      <c r="E24" s="245">
        <v>1542</v>
      </c>
      <c r="F24" s="246">
        <f t="shared" ref="F24:F39" si="0">IF(( E24 * 1000 ) =0,0,( H24 * 100 ) / ( E24 * 1000 ) )</f>
        <v>1.8097581063553827</v>
      </c>
      <c r="G24" s="247">
        <f t="shared" ref="G24:G39" si="1">IF(( E24 * 1000 ) =0,0,( I24 * 100 ) / ( E24 * 1000 ) )</f>
        <v>3.0019455252918288</v>
      </c>
      <c r="H24" s="235">
        <v>27906.47</v>
      </c>
      <c r="I24" s="235">
        <v>46290</v>
      </c>
      <c r="J24" s="235">
        <v>13774.689999999999</v>
      </c>
    </row>
    <row r="25" spans="1:10">
      <c r="A25" s="228" t="s">
        <v>30</v>
      </c>
      <c r="B25" s="264" t="s">
        <v>140</v>
      </c>
      <c r="C25" s="243" t="s">
        <v>129</v>
      </c>
      <c r="D25" s="244">
        <v>8521</v>
      </c>
      <c r="E25" s="245">
        <v>8521</v>
      </c>
      <c r="F25" s="246">
        <f t="shared" si="0"/>
        <v>1.7934264757657552</v>
      </c>
      <c r="G25" s="247">
        <f t="shared" si="1"/>
        <v>2.9677267926299731</v>
      </c>
      <c r="H25" s="235">
        <v>152817.87</v>
      </c>
      <c r="I25" s="235">
        <v>252880</v>
      </c>
      <c r="J25" s="235">
        <v>69376.28</v>
      </c>
    </row>
    <row r="26" spans="1:10">
      <c r="A26" s="228" t="s">
        <v>32</v>
      </c>
      <c r="B26" s="264" t="s">
        <v>141</v>
      </c>
      <c r="C26" s="243" t="s">
        <v>129</v>
      </c>
      <c r="D26" s="244">
        <v>1245</v>
      </c>
      <c r="E26" s="245">
        <v>1245</v>
      </c>
      <c r="F26" s="246">
        <f t="shared" si="0"/>
        <v>1.8153614457831326</v>
      </c>
      <c r="G26" s="247">
        <f t="shared" si="1"/>
        <v>3.2912449799196786</v>
      </c>
      <c r="H26" s="235">
        <v>22601.25</v>
      </c>
      <c r="I26" s="235">
        <v>40976</v>
      </c>
      <c r="J26" s="235">
        <v>10547.11</v>
      </c>
    </row>
    <row r="27" spans="1:10">
      <c r="A27" s="228" t="s">
        <v>33</v>
      </c>
      <c r="B27" s="264" t="s">
        <v>142</v>
      </c>
      <c r="C27" s="243" t="s">
        <v>129</v>
      </c>
      <c r="D27" s="244">
        <v>60</v>
      </c>
      <c r="E27" s="245">
        <v>60</v>
      </c>
      <c r="F27" s="246">
        <f t="shared" si="0"/>
        <v>2.6599833333333334</v>
      </c>
      <c r="G27" s="247">
        <f t="shared" si="1"/>
        <v>26.651666666666667</v>
      </c>
      <c r="H27" s="235">
        <v>1595.99</v>
      </c>
      <c r="I27" s="235">
        <v>15991</v>
      </c>
      <c r="J27" s="235">
        <v>782.59000000000015</v>
      </c>
    </row>
    <row r="28" spans="1:10">
      <c r="A28" s="228" t="s">
        <v>35</v>
      </c>
      <c r="B28" s="264" t="s">
        <v>143</v>
      </c>
      <c r="C28" s="243" t="s">
        <v>129</v>
      </c>
      <c r="D28" s="244">
        <v>170</v>
      </c>
      <c r="E28" s="245">
        <v>170</v>
      </c>
      <c r="F28" s="246">
        <f t="shared" si="0"/>
        <v>2.1408470588235295</v>
      </c>
      <c r="G28" s="247">
        <f t="shared" si="1"/>
        <v>3.2411764705882353</v>
      </c>
      <c r="H28" s="235">
        <v>3639.44</v>
      </c>
      <c r="I28" s="235">
        <v>5510</v>
      </c>
      <c r="J28" s="235">
        <v>1271.4499999999998</v>
      </c>
    </row>
    <row r="29" spans="1:10">
      <c r="A29" s="228" t="s">
        <v>36</v>
      </c>
      <c r="B29" s="264" t="s">
        <v>144</v>
      </c>
      <c r="C29" s="243" t="s">
        <v>129</v>
      </c>
      <c r="D29" s="244">
        <v>1880</v>
      </c>
      <c r="E29" s="245">
        <v>1880</v>
      </c>
      <c r="F29" s="246">
        <f t="shared" si="0"/>
        <v>1.7274856382978723</v>
      </c>
      <c r="G29" s="247">
        <f t="shared" si="1"/>
        <v>3.1290957446808512</v>
      </c>
      <c r="H29" s="235">
        <v>32476.73</v>
      </c>
      <c r="I29" s="235">
        <v>58827</v>
      </c>
      <c r="J29" s="235">
        <v>21776.14</v>
      </c>
    </row>
    <row r="30" spans="1:10">
      <c r="A30" s="228" t="s">
        <v>37</v>
      </c>
      <c r="B30" s="264" t="s">
        <v>145</v>
      </c>
      <c r="C30" s="243" t="s">
        <v>129</v>
      </c>
      <c r="D30" s="244">
        <v>2376</v>
      </c>
      <c r="E30" s="245">
        <v>2376</v>
      </c>
      <c r="F30" s="246">
        <f t="shared" si="0"/>
        <v>2.0850012626262626</v>
      </c>
      <c r="G30" s="247">
        <f t="shared" si="1"/>
        <v>3.2867424242424241</v>
      </c>
      <c r="H30" s="235">
        <v>49539.63</v>
      </c>
      <c r="I30" s="235">
        <v>78093</v>
      </c>
      <c r="J30" s="235">
        <v>28553.370000000003</v>
      </c>
    </row>
    <row r="31" spans="1:10">
      <c r="A31" s="228" t="s">
        <v>38</v>
      </c>
      <c r="B31" s="264" t="s">
        <v>146</v>
      </c>
      <c r="C31" s="243" t="s">
        <v>129</v>
      </c>
      <c r="D31" s="244">
        <v>100</v>
      </c>
      <c r="E31" s="245">
        <v>100</v>
      </c>
      <c r="F31" s="246">
        <f t="shared" si="0"/>
        <v>2.8243800000000001</v>
      </c>
      <c r="G31" s="247">
        <f t="shared" si="1"/>
        <v>4.7</v>
      </c>
      <c r="H31" s="235">
        <v>2824.38</v>
      </c>
      <c r="I31" s="235">
        <v>4700</v>
      </c>
      <c r="J31" s="235">
        <v>1118.2199999999998</v>
      </c>
    </row>
    <row r="32" spans="1:10">
      <c r="A32" s="228" t="s">
        <v>39</v>
      </c>
      <c r="B32" s="264" t="s">
        <v>147</v>
      </c>
      <c r="C32" s="243" t="s">
        <v>129</v>
      </c>
      <c r="D32" s="244">
        <v>925</v>
      </c>
      <c r="E32" s="245">
        <v>925</v>
      </c>
      <c r="F32" s="246">
        <f t="shared" si="0"/>
        <v>2.7435081081081081</v>
      </c>
      <c r="G32" s="247">
        <f t="shared" si="1"/>
        <v>3.8351351351351353</v>
      </c>
      <c r="H32" s="235">
        <v>25377.45</v>
      </c>
      <c r="I32" s="235">
        <v>35475</v>
      </c>
      <c r="J32" s="235">
        <v>6722.2699999999986</v>
      </c>
    </row>
    <row r="33" spans="1:13">
      <c r="A33" s="228" t="s">
        <v>40</v>
      </c>
      <c r="B33" s="264" t="s">
        <v>148</v>
      </c>
      <c r="C33" s="243" t="s">
        <v>129</v>
      </c>
      <c r="D33" s="244">
        <v>365</v>
      </c>
      <c r="E33" s="245">
        <v>365</v>
      </c>
      <c r="F33" s="246">
        <f t="shared" si="0"/>
        <v>1.9871095890410959</v>
      </c>
      <c r="G33" s="247">
        <f t="shared" si="1"/>
        <v>3.1328767123287671</v>
      </c>
      <c r="H33" s="235">
        <v>7252.95</v>
      </c>
      <c r="I33" s="235">
        <v>11435</v>
      </c>
      <c r="J33" s="235">
        <v>3691.9700000000003</v>
      </c>
    </row>
    <row r="34" spans="1:13">
      <c r="A34" s="228" t="s">
        <v>41</v>
      </c>
      <c r="B34" s="264" t="s">
        <v>149</v>
      </c>
      <c r="C34" s="243" t="s">
        <v>129</v>
      </c>
      <c r="D34" s="244">
        <v>4085</v>
      </c>
      <c r="E34" s="245">
        <v>4085</v>
      </c>
      <c r="F34" s="246">
        <f t="shared" si="0"/>
        <v>2.1737436964504284</v>
      </c>
      <c r="G34" s="247">
        <f t="shared" si="1"/>
        <v>3.1977968176254592</v>
      </c>
      <c r="H34" s="235">
        <v>88797.43</v>
      </c>
      <c r="I34" s="235">
        <v>130630</v>
      </c>
      <c r="J34" s="235">
        <v>41262.62000000001</v>
      </c>
    </row>
    <row r="35" spans="1:13">
      <c r="A35" s="228" t="s">
        <v>42</v>
      </c>
      <c r="B35" s="264" t="s">
        <v>150</v>
      </c>
      <c r="C35" s="243" t="s">
        <v>129</v>
      </c>
      <c r="D35" s="244">
        <v>8010</v>
      </c>
      <c r="E35" s="245">
        <v>8010</v>
      </c>
      <c r="F35" s="246">
        <f t="shared" si="0"/>
        <v>1.8967560549313358</v>
      </c>
      <c r="G35" s="247">
        <f t="shared" si="1"/>
        <v>2.9277902621722847</v>
      </c>
      <c r="H35" s="235">
        <v>151930.16</v>
      </c>
      <c r="I35" s="235">
        <v>234516</v>
      </c>
      <c r="J35" s="235">
        <v>68109.279999999999</v>
      </c>
    </row>
    <row r="36" spans="1:13">
      <c r="A36" s="228" t="s">
        <v>43</v>
      </c>
      <c r="B36" s="264" t="s">
        <v>151</v>
      </c>
      <c r="C36" s="243" t="s">
        <v>129</v>
      </c>
      <c r="D36" s="244">
        <v>16575</v>
      </c>
      <c r="E36" s="245">
        <v>16575</v>
      </c>
      <c r="F36" s="246">
        <f t="shared" si="0"/>
        <v>2.0844334238310709</v>
      </c>
      <c r="G36" s="247">
        <f t="shared" si="1"/>
        <v>3.1460558069381599</v>
      </c>
      <c r="H36" s="235">
        <v>345494.84</v>
      </c>
      <c r="I36" s="235">
        <v>521458.75</v>
      </c>
      <c r="J36" s="235">
        <v>168969.36</v>
      </c>
    </row>
    <row r="37" spans="1:13">
      <c r="A37" s="228" t="s">
        <v>44</v>
      </c>
      <c r="B37" s="264" t="s">
        <v>152</v>
      </c>
      <c r="C37" s="243" t="s">
        <v>129</v>
      </c>
      <c r="D37" s="244">
        <v>75</v>
      </c>
      <c r="E37" s="245">
        <v>75</v>
      </c>
      <c r="F37" s="246">
        <f t="shared" si="0"/>
        <v>1.6760533333333334</v>
      </c>
      <c r="G37" s="247">
        <f t="shared" si="1"/>
        <v>3.2</v>
      </c>
      <c r="H37" s="235">
        <v>1257.04</v>
      </c>
      <c r="I37" s="235">
        <v>2400</v>
      </c>
      <c r="J37" s="235">
        <v>1142.96</v>
      </c>
    </row>
    <row r="38" spans="1:13">
      <c r="A38" s="228" t="s">
        <v>45</v>
      </c>
      <c r="B38" s="264" t="s">
        <v>153</v>
      </c>
      <c r="C38" s="243" t="s">
        <v>129</v>
      </c>
      <c r="D38" s="244">
        <v>190</v>
      </c>
      <c r="E38" s="245">
        <v>190</v>
      </c>
      <c r="F38" s="246">
        <f t="shared" si="0"/>
        <v>1.7798526315789474</v>
      </c>
      <c r="G38" s="247">
        <f t="shared" si="1"/>
        <v>3</v>
      </c>
      <c r="H38" s="235">
        <v>3381.72</v>
      </c>
      <c r="I38" s="235">
        <v>5700</v>
      </c>
      <c r="J38" s="235">
        <v>-941.06</v>
      </c>
    </row>
    <row r="39" spans="1:13">
      <c r="A39" s="228" t="s">
        <v>46</v>
      </c>
      <c r="B39" s="265" t="s">
        <v>154</v>
      </c>
      <c r="C39" s="249"/>
      <c r="D39" s="250">
        <v>46119</v>
      </c>
      <c r="E39" s="251">
        <v>46119</v>
      </c>
      <c r="F39" s="252">
        <f t="shared" si="0"/>
        <v>1.9881032763069455</v>
      </c>
      <c r="G39" s="253">
        <f t="shared" si="1"/>
        <v>3.1329424965849215</v>
      </c>
      <c r="H39" s="254">
        <v>916893.35000000009</v>
      </c>
      <c r="I39" s="254">
        <v>1444881.75</v>
      </c>
      <c r="J39" s="254">
        <v>436157.25</v>
      </c>
    </row>
    <row r="40" spans="1:13">
      <c r="A40" s="228" t="s">
        <v>47</v>
      </c>
    </row>
    <row r="41" spans="1:13">
      <c r="A41" s="228" t="s">
        <v>48</v>
      </c>
      <c r="B41" s="263" t="s">
        <v>155</v>
      </c>
      <c r="C41" s="237"/>
      <c r="D41" s="238"/>
      <c r="E41" s="239"/>
      <c r="F41" s="240"/>
      <c r="G41" s="241"/>
      <c r="H41" s="235"/>
      <c r="I41" s="235"/>
      <c r="J41" s="235"/>
    </row>
    <row r="42" spans="1:13">
      <c r="A42" s="228" t="s">
        <v>49</v>
      </c>
      <c r="B42" s="264" t="s">
        <v>156</v>
      </c>
      <c r="C42" s="243" t="s">
        <v>155</v>
      </c>
      <c r="D42" s="244">
        <v>60</v>
      </c>
      <c r="E42" s="245">
        <v>60</v>
      </c>
      <c r="F42" s="246">
        <f>IF(( E42 * 1000 ) =0,0,( H42 * 100 ) / ( E42 * 1000 ) )</f>
        <v>1.9185833333333335</v>
      </c>
      <c r="G42" s="247">
        <f>IF(( E42 * 1000 ) =0,0,( I42 * 100 ) / ( E42 * 1000 ) )</f>
        <v>2.6139166666666669</v>
      </c>
      <c r="H42" s="235">
        <v>1151.1500000000001</v>
      </c>
      <c r="I42" s="235">
        <v>1568.35</v>
      </c>
      <c r="J42" s="235">
        <v>417.19999999999982</v>
      </c>
    </row>
    <row r="43" spans="1:13">
      <c r="A43" s="228" t="s">
        <v>50</v>
      </c>
      <c r="B43" s="265" t="s">
        <v>157</v>
      </c>
      <c r="C43" s="249"/>
      <c r="D43" s="250">
        <v>60</v>
      </c>
      <c r="E43" s="251">
        <v>60</v>
      </c>
      <c r="F43" s="252">
        <f>IF(( E43 * 1000 ) =0,0,( H43 * 100 ) / ( E43 * 1000 ) )</f>
        <v>1.9185833333333335</v>
      </c>
      <c r="G43" s="253">
        <f>IF(( E43 * 1000 ) =0,0,( I43 * 100 ) / ( E43 * 1000 ) )</f>
        <v>2.6139166666666669</v>
      </c>
      <c r="H43" s="254">
        <v>1151.1500000000001</v>
      </c>
      <c r="I43" s="254">
        <v>1568.35</v>
      </c>
      <c r="J43" s="254">
        <v>417.19999999999982</v>
      </c>
    </row>
    <row r="44" spans="1:13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</row>
    <row r="45" spans="1:13">
      <c r="A45" s="228" t="s">
        <v>12</v>
      </c>
    </row>
    <row r="46" spans="1:13">
      <c r="A46" s="228" t="s">
        <v>13</v>
      </c>
      <c r="B46" s="266" t="s">
        <v>158</v>
      </c>
      <c r="C46" s="256"/>
      <c r="D46" s="257">
        <v>99149</v>
      </c>
      <c r="E46" s="258">
        <v>99149</v>
      </c>
      <c r="F46" s="259">
        <f>IF(( E46 * 1000 ) =0,0,( H46 * 100 ) / ( E46 * 1000 ) )</f>
        <v>1.2942663163521566</v>
      </c>
      <c r="G46" s="260">
        <f>IF(( E46 * 1000 ) =0,0,( I46 * 100 ) / ( E46 * 1000 ) )</f>
        <v>1.8272072436434055</v>
      </c>
      <c r="H46" s="261">
        <v>1283252.1099999999</v>
      </c>
      <c r="I46" s="261">
        <v>1811657.71</v>
      </c>
      <c r="J46" s="261">
        <v>436574.45</v>
      </c>
    </row>
    <row r="47" spans="1:13">
      <c r="A47" s="228" t="s">
        <v>15</v>
      </c>
    </row>
    <row r="48" spans="1:13">
      <c r="A48" s="228" t="s">
        <v>16</v>
      </c>
    </row>
    <row r="49" spans="1:1">
      <c r="A49" s="228" t="s">
        <v>17</v>
      </c>
    </row>
    <row r="50" spans="1:1">
      <c r="A50" s="228" t="s">
        <v>18</v>
      </c>
    </row>
    <row r="51" spans="1:1">
      <c r="A51" s="228" t="s">
        <v>19</v>
      </c>
    </row>
    <row r="52" spans="1:1">
      <c r="A52" s="228" t="s">
        <v>20</v>
      </c>
    </row>
    <row r="53" spans="1:1">
      <c r="A53" s="228" t="s">
        <v>21</v>
      </c>
    </row>
    <row r="54" spans="1:1">
      <c r="A54" s="228" t="s">
        <v>22</v>
      </c>
    </row>
    <row r="55" spans="1:1">
      <c r="A55" s="228" t="s">
        <v>23</v>
      </c>
    </row>
    <row r="56" spans="1:1">
      <c r="A56" s="228" t="s">
        <v>24</v>
      </c>
    </row>
    <row r="57" spans="1:1">
      <c r="A57" s="228" t="s">
        <v>25</v>
      </c>
    </row>
    <row r="58" spans="1:1">
      <c r="A58" s="228" t="s">
        <v>26</v>
      </c>
    </row>
    <row r="59" spans="1:1">
      <c r="A59" s="228" t="s">
        <v>27</v>
      </c>
    </row>
    <row r="60" spans="1:1">
      <c r="A60" s="228" t="s">
        <v>28</v>
      </c>
    </row>
    <row r="61" spans="1:1">
      <c r="A61" s="228" t="s">
        <v>30</v>
      </c>
    </row>
    <row r="62" spans="1:1">
      <c r="A62" s="228" t="s">
        <v>32</v>
      </c>
    </row>
    <row r="63" spans="1:1">
      <c r="A63" s="228" t="s">
        <v>33</v>
      </c>
    </row>
    <row r="64" spans="1:1">
      <c r="A64" s="228" t="s">
        <v>35</v>
      </c>
    </row>
    <row r="65" spans="1:13">
      <c r="A65" s="228" t="s">
        <v>36</v>
      </c>
    </row>
    <row r="66" spans="1:13">
      <c r="A66" s="228" t="s">
        <v>37</v>
      </c>
    </row>
    <row r="67" spans="1:13">
      <c r="A67" s="228" t="s">
        <v>38</v>
      </c>
    </row>
    <row r="68" spans="1:13">
      <c r="A68" s="228" t="s">
        <v>39</v>
      </c>
    </row>
    <row r="69" spans="1:13">
      <c r="A69" s="228" t="s">
        <v>40</v>
      </c>
    </row>
    <row r="70" spans="1:13">
      <c r="A70" s="228" t="s">
        <v>41</v>
      </c>
    </row>
    <row r="71" spans="1:13">
      <c r="A71" s="228" t="s">
        <v>42</v>
      </c>
    </row>
    <row r="72" spans="1:13">
      <c r="A72" s="228" t="s">
        <v>43</v>
      </c>
    </row>
    <row r="73" spans="1:13">
      <c r="A73" s="228" t="s">
        <v>44</v>
      </c>
    </row>
    <row r="74" spans="1:13">
      <c r="A74" s="228" t="s">
        <v>45</v>
      </c>
    </row>
    <row r="75" spans="1:13">
      <c r="A75" s="228" t="s">
        <v>46</v>
      </c>
    </row>
    <row r="76" spans="1:13">
      <c r="A76" s="228" t="s">
        <v>47</v>
      </c>
    </row>
    <row r="77" spans="1:13">
      <c r="A77" s="228" t="s">
        <v>48</v>
      </c>
    </row>
    <row r="78" spans="1:13">
      <c r="A78" s="228" t="s">
        <v>49</v>
      </c>
    </row>
    <row r="79" spans="1:13" ht="409.6">
      <c r="A79" s="228" t="s">
        <v>50</v>
      </c>
    </row>
    <row r="80" spans="1:13">
      <c r="A80" s="224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</row>
  </sheetData>
  <pageMargins left="0.5" right="0.5" top="1" bottom="0.5" header="0.75" footer="0.5"/>
  <pageSetup scale="75" orientation="landscape"/>
  <headerFooter>
    <oddHeader>&amp;C&amp;8&amp;"Arial,"POWER SOLD
&amp;8&amp;"Arial,"FLORIDA POWER &amp;&amp; LIGHT COMPANY&amp;R&amp;8&amp;"Arial,"SCHEDULE: A6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46.88671875" customWidth="1"/>
    <col min="3" max="12" width="11.6640625" customWidth="1"/>
  </cols>
  <sheetData>
    <row r="1" spans="1:12" s="399" customFormat="1">
      <c r="B1" s="399" t="s">
        <v>192</v>
      </c>
    </row>
    <row r="2" spans="1:12" s="399" customFormat="1">
      <c r="B2" s="399" t="s">
        <v>190</v>
      </c>
    </row>
    <row r="3" spans="1:12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</row>
    <row r="4" spans="1:12">
      <c r="E4" s="268" t="s">
        <v>117</v>
      </c>
    </row>
    <row r="5" spans="1:12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12">
      <c r="B6" s="269" t="s">
        <v>0</v>
      </c>
      <c r="C6" s="269" t="s">
        <v>1</v>
      </c>
      <c r="D6" s="269" t="s">
        <v>2</v>
      </c>
      <c r="E6" s="269" t="s">
        <v>3</v>
      </c>
      <c r="F6" s="269" t="s">
        <v>4</v>
      </c>
      <c r="G6" s="269" t="s">
        <v>5</v>
      </c>
      <c r="H6" s="269" t="s">
        <v>6</v>
      </c>
      <c r="I6" s="269" t="s">
        <v>7</v>
      </c>
      <c r="J6" s="269" t="s">
        <v>8</v>
      </c>
    </row>
    <row r="7" spans="1:12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</row>
    <row r="8" spans="1:12" ht="30.6">
      <c r="A8" s="270" t="s">
        <v>9</v>
      </c>
      <c r="B8" s="270" t="s">
        <v>118</v>
      </c>
      <c r="C8" s="270" t="s">
        <v>119</v>
      </c>
      <c r="D8" s="270" t="s">
        <v>120</v>
      </c>
      <c r="E8" s="270" t="s">
        <v>121</v>
      </c>
      <c r="F8" s="270" t="s">
        <v>122</v>
      </c>
      <c r="G8" s="270" t="s">
        <v>123</v>
      </c>
      <c r="H8" s="270" t="s">
        <v>124</v>
      </c>
      <c r="I8" s="270" t="s">
        <v>125</v>
      </c>
      <c r="J8" s="270" t="s">
        <v>126</v>
      </c>
    </row>
    <row r="9" spans="1:12">
      <c r="A9" s="271" t="s">
        <v>12</v>
      </c>
      <c r="B9" s="272" t="s">
        <v>159</v>
      </c>
      <c r="C9" s="273"/>
      <c r="D9" s="274"/>
      <c r="E9" s="275"/>
      <c r="F9" s="276"/>
      <c r="G9" s="277"/>
      <c r="H9" s="278"/>
      <c r="I9" s="279"/>
      <c r="J9" s="280"/>
    </row>
    <row r="10" spans="1:12">
      <c r="A10" s="271" t="s">
        <v>13</v>
      </c>
      <c r="B10" s="281" t="s">
        <v>160</v>
      </c>
      <c r="C10" s="282">
        <v>0</v>
      </c>
      <c r="D10" s="283">
        <v>0</v>
      </c>
      <c r="E10" s="284">
        <v>0</v>
      </c>
      <c r="F10" s="285">
        <v>0</v>
      </c>
      <c r="G10" s="286">
        <v>0</v>
      </c>
      <c r="H10" s="287">
        <v>0</v>
      </c>
      <c r="I10" s="288">
        <v>0</v>
      </c>
      <c r="J10" s="289">
        <v>436574.45000000007</v>
      </c>
    </row>
    <row r="11" spans="1:12">
      <c r="A11" s="271" t="s">
        <v>15</v>
      </c>
      <c r="B11" s="281" t="s">
        <v>161</v>
      </c>
      <c r="C11" s="273" t="s">
        <v>52</v>
      </c>
      <c r="D11" s="290">
        <v>0</v>
      </c>
      <c r="E11" s="291">
        <v>0</v>
      </c>
      <c r="F11" s="292">
        <v>0</v>
      </c>
      <c r="G11" s="293">
        <v>0</v>
      </c>
      <c r="H11" s="294">
        <v>0</v>
      </c>
      <c r="I11" s="295">
        <v>0</v>
      </c>
      <c r="J11" s="296">
        <v>-1525.2</v>
      </c>
    </row>
    <row r="12" spans="1:12">
      <c r="A12" s="271" t="s">
        <v>16</v>
      </c>
      <c r="B12" s="281" t="s">
        <v>162</v>
      </c>
      <c r="C12" s="297">
        <v>0</v>
      </c>
      <c r="D12" s="298">
        <v>0</v>
      </c>
      <c r="E12" s="299">
        <v>0</v>
      </c>
      <c r="F12" s="300">
        <v>0</v>
      </c>
      <c r="G12" s="301">
        <v>0</v>
      </c>
      <c r="H12" s="302">
        <v>0</v>
      </c>
      <c r="I12" s="303">
        <v>0</v>
      </c>
      <c r="J12" s="304">
        <v>435049.25000000006</v>
      </c>
    </row>
    <row r="13" spans="1:12">
      <c r="A13" s="271" t="s">
        <v>17</v>
      </c>
      <c r="B13" s="281" t="s">
        <v>163</v>
      </c>
      <c r="C13" s="273" t="s">
        <v>52</v>
      </c>
      <c r="D13" s="290">
        <v>0</v>
      </c>
      <c r="E13" s="291">
        <v>0</v>
      </c>
      <c r="F13" s="292">
        <v>0</v>
      </c>
      <c r="G13" s="293">
        <v>0</v>
      </c>
      <c r="H13" s="294">
        <v>0</v>
      </c>
      <c r="I13" s="295">
        <v>0</v>
      </c>
      <c r="J13" s="296">
        <v>-2.66</v>
      </c>
    </row>
    <row r="14" spans="1:12">
      <c r="A14" s="271" t="s">
        <v>18</v>
      </c>
      <c r="B14" s="281" t="s">
        <v>164</v>
      </c>
      <c r="C14" s="273" t="s">
        <v>52</v>
      </c>
      <c r="D14" s="290">
        <v>0</v>
      </c>
      <c r="E14" s="291">
        <v>0</v>
      </c>
      <c r="F14" s="292">
        <v>0</v>
      </c>
      <c r="G14" s="293">
        <v>0</v>
      </c>
      <c r="H14" s="294">
        <v>0</v>
      </c>
      <c r="I14" s="295">
        <v>0</v>
      </c>
      <c r="J14" s="296">
        <v>-69730</v>
      </c>
    </row>
    <row r="15" spans="1:12">
      <c r="A15" s="271" t="s">
        <v>19</v>
      </c>
      <c r="B15" s="281" t="s">
        <v>165</v>
      </c>
      <c r="C15" s="305">
        <v>0</v>
      </c>
      <c r="D15" s="306">
        <v>0</v>
      </c>
      <c r="E15" s="307">
        <v>0</v>
      </c>
      <c r="F15" s="308">
        <v>0</v>
      </c>
      <c r="G15" s="309">
        <v>0</v>
      </c>
      <c r="H15" s="310">
        <v>0</v>
      </c>
      <c r="I15" s="311">
        <v>0</v>
      </c>
      <c r="J15" s="312">
        <v>365316.59000000008</v>
      </c>
    </row>
    <row r="16" spans="1:12">
      <c r="A16" s="271" t="s">
        <v>20</v>
      </c>
    </row>
    <row r="17" spans="1:10">
      <c r="A17" s="271" t="s">
        <v>21</v>
      </c>
      <c r="B17" s="272" t="s">
        <v>166</v>
      </c>
      <c r="C17" s="273"/>
      <c r="D17" s="274"/>
      <c r="E17" s="275"/>
      <c r="F17" s="276"/>
      <c r="G17" s="277"/>
      <c r="H17" s="278"/>
      <c r="I17" s="279"/>
      <c r="J17" s="280"/>
    </row>
    <row r="18" spans="1:10">
      <c r="A18" s="271" t="s">
        <v>22</v>
      </c>
      <c r="B18" s="281" t="s">
        <v>167</v>
      </c>
      <c r="C18" s="273" t="s">
        <v>52</v>
      </c>
      <c r="D18" s="290">
        <v>0</v>
      </c>
      <c r="E18" s="291">
        <v>0</v>
      </c>
      <c r="F18" s="292">
        <v>0</v>
      </c>
      <c r="G18" s="293">
        <v>0</v>
      </c>
      <c r="H18" s="294">
        <v>0</v>
      </c>
      <c r="I18" s="295">
        <v>0</v>
      </c>
      <c r="J18" s="296">
        <v>612500</v>
      </c>
    </row>
    <row r="19" spans="1:10">
      <c r="A19" s="271" t="s">
        <v>23</v>
      </c>
      <c r="B19" s="281" t="s">
        <v>161</v>
      </c>
      <c r="C19" s="273" t="s">
        <v>52</v>
      </c>
      <c r="D19" s="290">
        <v>0</v>
      </c>
      <c r="E19" s="291">
        <v>0</v>
      </c>
      <c r="F19" s="292">
        <v>0</v>
      </c>
      <c r="G19" s="293">
        <v>0</v>
      </c>
      <c r="H19" s="294">
        <v>0</v>
      </c>
      <c r="I19" s="295">
        <v>0</v>
      </c>
      <c r="J19" s="296">
        <v>9.9999999999999995E-8</v>
      </c>
    </row>
    <row r="20" spans="1:10">
      <c r="A20" s="271" t="s">
        <v>24</v>
      </c>
      <c r="B20" s="281" t="s">
        <v>164</v>
      </c>
      <c r="C20" s="273" t="s">
        <v>52</v>
      </c>
      <c r="D20" s="290">
        <v>0</v>
      </c>
      <c r="E20" s="291">
        <v>0</v>
      </c>
      <c r="F20" s="292">
        <v>0</v>
      </c>
      <c r="G20" s="293">
        <v>0</v>
      </c>
      <c r="H20" s="294">
        <v>0</v>
      </c>
      <c r="I20" s="295">
        <v>0</v>
      </c>
      <c r="J20" s="296">
        <v>-98150</v>
      </c>
    </row>
    <row r="21" spans="1:10">
      <c r="A21" s="271" t="s">
        <v>25</v>
      </c>
      <c r="B21" s="281" t="s">
        <v>73</v>
      </c>
      <c r="C21" s="313">
        <v>0</v>
      </c>
      <c r="D21" s="314">
        <v>0</v>
      </c>
      <c r="E21" s="315">
        <v>0</v>
      </c>
      <c r="F21" s="316">
        <v>0</v>
      </c>
      <c r="G21" s="317">
        <v>0</v>
      </c>
      <c r="H21" s="318">
        <v>0</v>
      </c>
      <c r="I21" s="319">
        <v>0</v>
      </c>
      <c r="J21" s="320">
        <v>514350.0000001</v>
      </c>
    </row>
    <row r="22" spans="1:10">
      <c r="A22" s="271" t="s">
        <v>26</v>
      </c>
    </row>
    <row r="23" spans="1:10">
      <c r="A23" s="271" t="s">
        <v>27</v>
      </c>
      <c r="B23" s="272" t="s">
        <v>58</v>
      </c>
      <c r="C23" s="273"/>
      <c r="D23" s="274"/>
      <c r="E23" s="275"/>
      <c r="F23" s="276"/>
      <c r="G23" s="277"/>
      <c r="H23" s="278"/>
      <c r="I23" s="279"/>
      <c r="J23" s="280"/>
    </row>
    <row r="24" spans="1:10">
      <c r="A24" s="271" t="s">
        <v>28</v>
      </c>
      <c r="B24" s="281" t="s">
        <v>10</v>
      </c>
      <c r="C24" s="273" t="s">
        <v>52</v>
      </c>
      <c r="D24" s="290">
        <v>99149</v>
      </c>
      <c r="E24" s="291">
        <v>99149</v>
      </c>
      <c r="F24" s="292">
        <v>1.2942663163521571</v>
      </c>
      <c r="G24" s="293">
        <v>1.8272072436434055</v>
      </c>
      <c r="H24" s="294">
        <v>1283252.1100000001</v>
      </c>
      <c r="I24" s="295">
        <v>1811657.71</v>
      </c>
      <c r="J24" s="296">
        <v>365316.59000000008</v>
      </c>
    </row>
    <row r="25" spans="1:10">
      <c r="A25" s="271" t="s">
        <v>30</v>
      </c>
      <c r="B25" s="281" t="s">
        <v>60</v>
      </c>
      <c r="C25" s="273" t="s">
        <v>52</v>
      </c>
      <c r="D25" s="290">
        <v>116289.1473488636</v>
      </c>
      <c r="E25" s="291">
        <v>116289.1473488636</v>
      </c>
      <c r="F25" s="292">
        <v>2.3227974295791416</v>
      </c>
      <c r="G25" s="293">
        <v>3.0010636461451434</v>
      </c>
      <c r="H25" s="294">
        <v>2701161.3254989041</v>
      </c>
      <c r="I25" s="295">
        <v>3489911.3254989041</v>
      </c>
      <c r="J25" s="296">
        <v>514350</v>
      </c>
    </row>
    <row r="26" spans="1:10">
      <c r="A26" s="271" t="s">
        <v>32</v>
      </c>
      <c r="B26" s="281" t="s">
        <v>168</v>
      </c>
      <c r="C26" s="321">
        <v>0</v>
      </c>
      <c r="D26" s="322">
        <v>-17140.147348863597</v>
      </c>
      <c r="E26" s="323">
        <v>-17140.147348863597</v>
      </c>
      <c r="F26" s="324">
        <v>-1.0285311132269845</v>
      </c>
      <c r="G26" s="325">
        <v>-1.1738564025017379</v>
      </c>
      <c r="H26" s="326">
        <v>-1417909.215498904</v>
      </c>
      <c r="I26" s="327">
        <v>-1678253.6154989041</v>
      </c>
      <c r="J26" s="328">
        <v>-149033.40999999992</v>
      </c>
    </row>
    <row r="27" spans="1:10">
      <c r="A27" s="271" t="s">
        <v>33</v>
      </c>
      <c r="B27" s="281" t="s">
        <v>169</v>
      </c>
      <c r="C27" s="329">
        <v>0</v>
      </c>
      <c r="D27" s="330">
        <v>-0.147392493105515</v>
      </c>
      <c r="E27" s="331">
        <v>-0.147392493105515</v>
      </c>
      <c r="F27" s="332">
        <v>-0.44279845505655652</v>
      </c>
      <c r="G27" s="333">
        <v>-0.39114678690988536</v>
      </c>
      <c r="H27" s="334">
        <v>-0.52492577992801537</v>
      </c>
      <c r="I27" s="335">
        <v>-0.48088717992254076</v>
      </c>
      <c r="J27" s="336">
        <v>-0.28975096724020594</v>
      </c>
    </row>
    <row r="28" spans="1:10">
      <c r="A28" s="271" t="s">
        <v>35</v>
      </c>
    </row>
    <row r="29" spans="1:10">
      <c r="A29" s="271" t="s">
        <v>36</v>
      </c>
      <c r="B29" s="272" t="s">
        <v>170</v>
      </c>
      <c r="C29" s="273"/>
      <c r="D29" s="274"/>
      <c r="E29" s="275"/>
      <c r="F29" s="276"/>
      <c r="G29" s="277"/>
      <c r="H29" s="278"/>
      <c r="I29" s="279"/>
      <c r="J29" s="280"/>
    </row>
    <row r="30" spans="1:10">
      <c r="A30" s="271" t="s">
        <v>37</v>
      </c>
      <c r="B30" s="281" t="s">
        <v>10</v>
      </c>
      <c r="C30" s="273" t="s">
        <v>52</v>
      </c>
      <c r="D30" s="290">
        <v>2456812</v>
      </c>
      <c r="E30" s="291">
        <v>2456812</v>
      </c>
      <c r="F30" s="292">
        <v>1.9838161425124512</v>
      </c>
      <c r="G30" s="293">
        <v>3.1362918877309287</v>
      </c>
      <c r="H30" s="294">
        <v>48738633.047183</v>
      </c>
      <c r="I30" s="295">
        <v>77052795.452799976</v>
      </c>
      <c r="J30" s="296">
        <v>21342641.785617199</v>
      </c>
    </row>
    <row r="31" spans="1:10">
      <c r="A31" s="271" t="s">
        <v>38</v>
      </c>
      <c r="B31" s="281" t="s">
        <v>60</v>
      </c>
      <c r="C31" s="273" t="s">
        <v>52</v>
      </c>
      <c r="D31" s="290">
        <v>2477433.9082578789</v>
      </c>
      <c r="E31" s="291">
        <v>2477433.9082578789</v>
      </c>
      <c r="F31" s="292">
        <v>2.0629747531410856</v>
      </c>
      <c r="G31" s="293">
        <v>3.2237729863355078</v>
      </c>
      <c r="H31" s="294">
        <v>51108836.053116523</v>
      </c>
      <c r="I31" s="295">
        <v>79866845.088733509</v>
      </c>
      <c r="J31" s="296">
        <v>21648356.810000002</v>
      </c>
    </row>
    <row r="32" spans="1:10">
      <c r="A32" s="271" t="s">
        <v>39</v>
      </c>
      <c r="B32" s="281" t="s">
        <v>168</v>
      </c>
      <c r="C32" s="321">
        <v>0</v>
      </c>
      <c r="D32" s="322">
        <v>-20621.908257878851</v>
      </c>
      <c r="E32" s="323">
        <v>-20621.908257878851</v>
      </c>
      <c r="F32" s="324">
        <v>-7.9158610628634385E-2</v>
      </c>
      <c r="G32" s="325">
        <v>-8.7481098604579088E-2</v>
      </c>
      <c r="H32" s="326">
        <v>-2370203.0059335232</v>
      </c>
      <c r="I32" s="327">
        <v>-2814049.6359335333</v>
      </c>
      <c r="J32" s="328">
        <v>-305715.02438280359</v>
      </c>
    </row>
    <row r="33" spans="1:12">
      <c r="A33" s="271" t="s">
        <v>40</v>
      </c>
      <c r="B33" s="281" t="s">
        <v>169</v>
      </c>
      <c r="C33" s="329">
        <v>0</v>
      </c>
      <c r="D33" s="330">
        <v>-8.323898445541213E-3</v>
      </c>
      <c r="E33" s="331">
        <v>-8.323898445541213E-3</v>
      </c>
      <c r="F33" s="332">
        <v>-3.8371100037994876E-2</v>
      </c>
      <c r="G33" s="333">
        <v>-2.7136246558111293E-2</v>
      </c>
      <c r="H33" s="334">
        <v>-4.6375601343576135E-2</v>
      </c>
      <c r="I33" s="335">
        <v>-3.5234265643109768E-2</v>
      </c>
      <c r="J33" s="336">
        <v>-1.4121858165308185E-2</v>
      </c>
    </row>
    <row r="34" spans="1:12">
      <c r="A34" s="271" t="s">
        <v>41</v>
      </c>
    </row>
    <row r="35" spans="1:12">
      <c r="A35" s="271" t="s">
        <v>42</v>
      </c>
    </row>
    <row r="36" spans="1:12">
      <c r="A36" s="271" t="s">
        <v>43</v>
      </c>
    </row>
    <row r="37" spans="1:12">
      <c r="A37" s="271" t="s">
        <v>44</v>
      </c>
    </row>
    <row r="38" spans="1:12">
      <c r="A38" s="271" t="s">
        <v>45</v>
      </c>
    </row>
    <row r="39" spans="1:12">
      <c r="A39" s="271" t="s">
        <v>46</v>
      </c>
    </row>
    <row r="40" spans="1:12">
      <c r="A40" s="271" t="s">
        <v>47</v>
      </c>
    </row>
    <row r="41" spans="1:12">
      <c r="A41" s="271" t="s">
        <v>48</v>
      </c>
    </row>
    <row r="42" spans="1:12">
      <c r="A42" s="271" t="s">
        <v>49</v>
      </c>
    </row>
    <row r="43" spans="1:12">
      <c r="A43" s="271" t="s">
        <v>50</v>
      </c>
    </row>
    <row r="44" spans="1:12">
      <c r="A44" s="271" t="s">
        <v>51</v>
      </c>
    </row>
    <row r="45" spans="1:12" ht="409.6">
      <c r="A45" s="271" t="s">
        <v>53</v>
      </c>
    </row>
    <row r="46" spans="1:12">
      <c r="A46" s="267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</row>
  </sheetData>
  <pageMargins left="0.5" right="0.5" top="1" bottom="0.5" header="0.75" footer="0.5"/>
  <pageSetup scale="75" orientation="landscape"/>
  <headerFooter>
    <oddHeader>&amp;C&amp;8&amp;"Arial,"POWER SOLD
&amp;8&amp;"Arial,"FLORIDA POWER &amp;&amp; LIGHT COMPANY&amp;R&amp;8&amp;"Arial,"SCHEDULE: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9" customFormat="1">
      <c r="B1" s="399" t="s">
        <v>193</v>
      </c>
    </row>
    <row r="2" spans="1:13" s="399" customFormat="1">
      <c r="B2" s="399" t="s">
        <v>190</v>
      </c>
    </row>
    <row r="3" spans="1:13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>
      <c r="F4" s="338" t="s">
        <v>174</v>
      </c>
    </row>
    <row r="5" spans="1:13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</row>
    <row r="6" spans="1:13">
      <c r="B6" s="339" t="s">
        <v>0</v>
      </c>
      <c r="C6" s="339" t="s">
        <v>1</v>
      </c>
      <c r="D6" s="339" t="s">
        <v>2</v>
      </c>
      <c r="E6" s="339" t="s">
        <v>3</v>
      </c>
      <c r="F6" s="339" t="s">
        <v>4</v>
      </c>
      <c r="G6" s="339" t="s">
        <v>5</v>
      </c>
      <c r="H6" s="339" t="s">
        <v>6</v>
      </c>
      <c r="I6" s="339" t="s">
        <v>7</v>
      </c>
    </row>
    <row r="7" spans="1:13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</row>
    <row r="8" spans="1:13" ht="30.6">
      <c r="A8" s="340" t="s">
        <v>9</v>
      </c>
      <c r="B8" s="340" t="s">
        <v>175</v>
      </c>
      <c r="C8" s="340" t="s">
        <v>119</v>
      </c>
      <c r="D8" s="340" t="s">
        <v>172</v>
      </c>
      <c r="E8" s="340" t="s">
        <v>176</v>
      </c>
      <c r="F8" s="340" t="s">
        <v>177</v>
      </c>
      <c r="G8" s="340" t="s">
        <v>178</v>
      </c>
      <c r="H8" s="340" t="s">
        <v>179</v>
      </c>
      <c r="I8" s="340" t="s">
        <v>180</v>
      </c>
    </row>
    <row r="9" spans="1:13">
      <c r="A9" s="341" t="s">
        <v>12</v>
      </c>
      <c r="B9" s="342" t="s">
        <v>11</v>
      </c>
      <c r="C9" s="343"/>
      <c r="D9" s="344"/>
      <c r="E9" s="345"/>
      <c r="F9" s="346"/>
      <c r="G9" s="347"/>
      <c r="H9" s="346"/>
      <c r="I9" s="346"/>
    </row>
    <row r="10" spans="1:13">
      <c r="A10" s="341" t="s">
        <v>13</v>
      </c>
      <c r="B10" s="348" t="s">
        <v>181</v>
      </c>
      <c r="C10" s="349"/>
      <c r="D10" s="350"/>
      <c r="E10" s="351"/>
      <c r="F10" s="346"/>
      <c r="G10" s="352"/>
      <c r="H10" s="346"/>
      <c r="I10" s="346"/>
    </row>
    <row r="11" spans="1:13">
      <c r="A11" s="341" t="s">
        <v>15</v>
      </c>
      <c r="B11" s="353" t="s">
        <v>181</v>
      </c>
      <c r="C11" s="354" t="s">
        <v>127</v>
      </c>
      <c r="D11" s="355">
        <v>45750</v>
      </c>
      <c r="E11" s="356">
        <f>IF(( D11 * 1000 ) =0,0,( F11 * 100 ) / ( D11 * 1000 ) )</f>
        <v>3.4696721311475409</v>
      </c>
      <c r="F11" s="346">
        <v>1587375</v>
      </c>
      <c r="G11" s="357">
        <f>IF(( D11 * 1000 ) =0,0,( H11 * 100 ) / ( D11 * 1000 ) )</f>
        <v>4.888245901639344</v>
      </c>
      <c r="H11" s="346">
        <v>2236372.5</v>
      </c>
      <c r="I11" s="346">
        <v>648997.5</v>
      </c>
    </row>
    <row r="12" spans="1:13">
      <c r="A12" s="341" t="s">
        <v>16</v>
      </c>
      <c r="B12" s="358" t="s">
        <v>182</v>
      </c>
      <c r="C12" s="359"/>
      <c r="D12" s="360">
        <v>45750</v>
      </c>
      <c r="E12" s="361">
        <f>IF(( D12 * 1000 ) =0,0,( F12 * 100 ) / ( D12 * 1000 ) )</f>
        <v>3.4696721311475409</v>
      </c>
      <c r="F12" s="362">
        <v>1587375</v>
      </c>
      <c r="G12" s="363">
        <f>IF(( D12 * 1000 ) =0,0,( H12 * 100 ) / ( D12 * 1000 ) )</f>
        <v>4.888245901639344</v>
      </c>
      <c r="H12" s="362">
        <v>2236372.5</v>
      </c>
      <c r="I12" s="362">
        <v>648997.5</v>
      </c>
    </row>
    <row r="13" spans="1:13">
      <c r="A13" s="341" t="s">
        <v>17</v>
      </c>
      <c r="B13" s="364" t="s">
        <v>132</v>
      </c>
      <c r="C13" s="365"/>
      <c r="D13" s="366">
        <v>45750</v>
      </c>
      <c r="E13" s="367">
        <f>IF(( D13 * 1000 ) =0,0,( F13 * 100 ) / ( D13 * 1000 ) )</f>
        <v>3.4696721311475409</v>
      </c>
      <c r="F13" s="368">
        <v>1587375</v>
      </c>
      <c r="G13" s="369">
        <f>IF(( D13 * 1000 ) =0,0,( H13 * 100 ) / ( D13 * 1000 ) )</f>
        <v>4.888245901639344</v>
      </c>
      <c r="H13" s="368">
        <v>2236372.5</v>
      </c>
      <c r="I13" s="368">
        <v>648997.5</v>
      </c>
    </row>
    <row r="14" spans="1:13">
      <c r="A14" s="341" t="s">
        <v>18</v>
      </c>
    </row>
    <row r="15" spans="1:13">
      <c r="A15" s="341" t="s">
        <v>19</v>
      </c>
      <c r="B15" s="342" t="s">
        <v>10</v>
      </c>
      <c r="C15" s="343"/>
      <c r="D15" s="344"/>
      <c r="E15" s="345"/>
      <c r="F15" s="346"/>
      <c r="G15" s="347"/>
      <c r="H15" s="346"/>
      <c r="I15" s="346"/>
    </row>
    <row r="16" spans="1:13">
      <c r="A16" s="341" t="s">
        <v>20</v>
      </c>
      <c r="B16" s="348" t="s">
        <v>181</v>
      </c>
      <c r="C16" s="349"/>
      <c r="D16" s="350"/>
      <c r="E16" s="351"/>
      <c r="F16" s="346"/>
      <c r="G16" s="352"/>
      <c r="H16" s="346"/>
      <c r="I16" s="346"/>
    </row>
    <row r="17" spans="1:9">
      <c r="A17" s="341" t="s">
        <v>21</v>
      </c>
      <c r="B17" s="353" t="s">
        <v>183</v>
      </c>
      <c r="C17" s="354" t="s">
        <v>129</v>
      </c>
      <c r="D17" s="355">
        <v>22911</v>
      </c>
      <c r="E17" s="356">
        <f t="shared" ref="E17:E28" si="0">IF(( D17 * 1000 ) =0,0,( F17 * 100 ) / ( D17 * 1000 ) )</f>
        <v>3.6584644930382786</v>
      </c>
      <c r="F17" s="346">
        <v>838190.79999999993</v>
      </c>
      <c r="G17" s="357">
        <f t="shared" ref="G17:G28" si="1">IF(( D17 * 1000 ) =0,0,( H17 * 100 ) / ( D17 * 1000 ) )</f>
        <v>4.2225134215005893</v>
      </c>
      <c r="H17" s="346">
        <v>967420.05</v>
      </c>
      <c r="I17" s="346">
        <v>129229.25000000012</v>
      </c>
    </row>
    <row r="18" spans="1:9">
      <c r="A18" s="341" t="s">
        <v>22</v>
      </c>
      <c r="B18" s="353" t="s">
        <v>139</v>
      </c>
      <c r="C18" s="354" t="s">
        <v>129</v>
      </c>
      <c r="D18" s="355">
        <v>6091</v>
      </c>
      <c r="E18" s="356">
        <f t="shared" si="0"/>
        <v>4.7771922508619271</v>
      </c>
      <c r="F18" s="346">
        <v>290978.77999999997</v>
      </c>
      <c r="G18" s="357">
        <f t="shared" si="1"/>
        <v>5.8933754720078806</v>
      </c>
      <c r="H18" s="346">
        <v>358965.5</v>
      </c>
      <c r="I18" s="346">
        <v>67986.72000000003</v>
      </c>
    </row>
    <row r="19" spans="1:9">
      <c r="A19" s="341" t="s">
        <v>23</v>
      </c>
      <c r="B19" s="353" t="s">
        <v>140</v>
      </c>
      <c r="C19" s="354" t="s">
        <v>129</v>
      </c>
      <c r="D19" s="355">
        <v>3889</v>
      </c>
      <c r="E19" s="356">
        <f t="shared" si="0"/>
        <v>4.8836847518642328</v>
      </c>
      <c r="F19" s="346">
        <v>189926.5</v>
      </c>
      <c r="G19" s="357">
        <f t="shared" si="1"/>
        <v>5.8923844175880689</v>
      </c>
      <c r="H19" s="346">
        <v>229154.83</v>
      </c>
      <c r="I19" s="346">
        <v>39228.329999999987</v>
      </c>
    </row>
    <row r="20" spans="1:9">
      <c r="A20" s="341" t="s">
        <v>24</v>
      </c>
      <c r="B20" s="353" t="s">
        <v>141</v>
      </c>
      <c r="C20" s="354" t="s">
        <v>129</v>
      </c>
      <c r="D20" s="355">
        <v>26219</v>
      </c>
      <c r="E20" s="356">
        <f t="shared" si="0"/>
        <v>3.703478660513368</v>
      </c>
      <c r="F20" s="346">
        <v>971015.07</v>
      </c>
      <c r="G20" s="357">
        <f t="shared" si="1"/>
        <v>4.5775023837674977</v>
      </c>
      <c r="H20" s="346">
        <v>1200175.3500000001</v>
      </c>
      <c r="I20" s="346">
        <v>229160.28000000014</v>
      </c>
    </row>
    <row r="21" spans="1:9">
      <c r="A21" s="341" t="s">
        <v>25</v>
      </c>
      <c r="B21" s="353" t="s">
        <v>143</v>
      </c>
      <c r="C21" s="354" t="s">
        <v>129</v>
      </c>
      <c r="D21" s="355">
        <v>300</v>
      </c>
      <c r="E21" s="356">
        <f t="shared" si="0"/>
        <v>4.4000000000000004</v>
      </c>
      <c r="F21" s="346">
        <v>13200</v>
      </c>
      <c r="G21" s="357">
        <f t="shared" si="1"/>
        <v>6.9619999999999997</v>
      </c>
      <c r="H21" s="346">
        <v>20886</v>
      </c>
      <c r="I21" s="346">
        <v>7686</v>
      </c>
    </row>
    <row r="22" spans="1:9">
      <c r="A22" s="341" t="s">
        <v>26</v>
      </c>
      <c r="B22" s="353" t="s">
        <v>144</v>
      </c>
      <c r="C22" s="354" t="s">
        <v>129</v>
      </c>
      <c r="D22" s="355">
        <v>22610</v>
      </c>
      <c r="E22" s="356">
        <f t="shared" si="0"/>
        <v>3.6337777974347634</v>
      </c>
      <c r="F22" s="346">
        <v>821597.16</v>
      </c>
      <c r="G22" s="357">
        <f t="shared" si="1"/>
        <v>4.2489479433878818</v>
      </c>
      <c r="H22" s="346">
        <v>960687.13</v>
      </c>
      <c r="I22" s="346">
        <v>139089.96999999997</v>
      </c>
    </row>
    <row r="23" spans="1:9">
      <c r="A23" s="341" t="s">
        <v>27</v>
      </c>
      <c r="B23" s="353" t="s">
        <v>147</v>
      </c>
      <c r="C23" s="354" t="s">
        <v>129</v>
      </c>
      <c r="D23" s="355">
        <v>1169</v>
      </c>
      <c r="E23" s="356">
        <f t="shared" si="0"/>
        <v>4.370230966638152</v>
      </c>
      <c r="F23" s="346">
        <v>51088</v>
      </c>
      <c r="G23" s="357">
        <f t="shared" si="1"/>
        <v>5.8491274593669802</v>
      </c>
      <c r="H23" s="346">
        <v>68376.3</v>
      </c>
      <c r="I23" s="346">
        <v>17288.300000000003</v>
      </c>
    </row>
    <row r="24" spans="1:9">
      <c r="A24" s="341" t="s">
        <v>28</v>
      </c>
      <c r="B24" s="353" t="s">
        <v>150</v>
      </c>
      <c r="C24" s="354" t="s">
        <v>129</v>
      </c>
      <c r="D24" s="355">
        <v>2430</v>
      </c>
      <c r="E24" s="356">
        <f t="shared" si="0"/>
        <v>4.7827160493827163</v>
      </c>
      <c r="F24" s="346">
        <v>116220</v>
      </c>
      <c r="G24" s="357">
        <f t="shared" si="1"/>
        <v>6.1758065843621397</v>
      </c>
      <c r="H24" s="346">
        <v>150072.1</v>
      </c>
      <c r="I24" s="346">
        <v>33852.100000000006</v>
      </c>
    </row>
    <row r="25" spans="1:9">
      <c r="A25" s="341" t="s">
        <v>30</v>
      </c>
      <c r="B25" s="353" t="s">
        <v>184</v>
      </c>
      <c r="C25" s="354" t="s">
        <v>129</v>
      </c>
      <c r="D25" s="355">
        <v>4158</v>
      </c>
      <c r="E25" s="356">
        <f t="shared" si="0"/>
        <v>5.3667681577681581</v>
      </c>
      <c r="F25" s="346">
        <v>223150.22</v>
      </c>
      <c r="G25" s="357">
        <f t="shared" si="1"/>
        <v>6.6694025974025974</v>
      </c>
      <c r="H25" s="346">
        <v>277313.76</v>
      </c>
      <c r="I25" s="346">
        <v>54163.540000000008</v>
      </c>
    </row>
    <row r="26" spans="1:9">
      <c r="A26" s="341" t="s">
        <v>32</v>
      </c>
      <c r="B26" s="353" t="s">
        <v>151</v>
      </c>
      <c r="C26" s="354" t="s">
        <v>129</v>
      </c>
      <c r="D26" s="355">
        <v>100</v>
      </c>
      <c r="E26" s="356">
        <f t="shared" si="0"/>
        <v>3.702</v>
      </c>
      <c r="F26" s="346">
        <v>3702</v>
      </c>
      <c r="G26" s="357">
        <f t="shared" si="1"/>
        <v>6.1970000000000001</v>
      </c>
      <c r="H26" s="346">
        <v>6197</v>
      </c>
      <c r="I26" s="346">
        <v>2495</v>
      </c>
    </row>
    <row r="27" spans="1:9">
      <c r="A27" s="341" t="s">
        <v>33</v>
      </c>
      <c r="B27" s="353" t="s">
        <v>153</v>
      </c>
      <c r="C27" s="354" t="s">
        <v>129</v>
      </c>
      <c r="D27" s="355">
        <v>85</v>
      </c>
      <c r="E27" s="356">
        <f t="shared" si="0"/>
        <v>1.0705882352941176</v>
      </c>
      <c r="F27" s="346">
        <v>910</v>
      </c>
      <c r="G27" s="357">
        <f t="shared" si="1"/>
        <v>1.5258823529411765</v>
      </c>
      <c r="H27" s="346">
        <v>1297</v>
      </c>
      <c r="I27" s="346">
        <v>387</v>
      </c>
    </row>
    <row r="28" spans="1:9">
      <c r="A28" s="341" t="s">
        <v>35</v>
      </c>
      <c r="B28" s="358" t="s">
        <v>182</v>
      </c>
      <c r="C28" s="359"/>
      <c r="D28" s="360">
        <v>89962</v>
      </c>
      <c r="E28" s="361">
        <f t="shared" si="0"/>
        <v>3.9127393010382163</v>
      </c>
      <c r="F28" s="362">
        <v>3519978.5300000003</v>
      </c>
      <c r="G28" s="363">
        <f t="shared" si="1"/>
        <v>4.7137069206998516</v>
      </c>
      <c r="H28" s="362">
        <v>4240545.0200000005</v>
      </c>
      <c r="I28" s="362">
        <v>720566.49000000034</v>
      </c>
    </row>
    <row r="29" spans="1:9">
      <c r="A29" s="341" t="s">
        <v>36</v>
      </c>
      <c r="B29" s="348" t="s">
        <v>155</v>
      </c>
      <c r="C29" s="349"/>
      <c r="D29" s="350"/>
      <c r="E29" s="351"/>
      <c r="F29" s="346"/>
      <c r="G29" s="352"/>
      <c r="H29" s="346"/>
      <c r="I29" s="346"/>
    </row>
    <row r="30" spans="1:9">
      <c r="A30" s="341" t="s">
        <v>37</v>
      </c>
      <c r="B30" s="353" t="s">
        <v>185</v>
      </c>
      <c r="C30" s="354" t="s">
        <v>155</v>
      </c>
      <c r="D30" s="355">
        <v>31</v>
      </c>
      <c r="E30" s="356">
        <f>IF(( D30 * 1000 ) =0,0,( F30 * 100 ) / ( D30 * 1000 ) )</f>
        <v>3.65</v>
      </c>
      <c r="F30" s="346">
        <v>1131.5</v>
      </c>
      <c r="G30" s="357">
        <f>IF(( D30 * 1000 ) =0,0,( H30 * 100 ) / ( D30 * 1000 ) )</f>
        <v>4.4720000000000004</v>
      </c>
      <c r="H30" s="346">
        <v>1386.32</v>
      </c>
      <c r="I30" s="346">
        <v>254.81999999999994</v>
      </c>
    </row>
    <row r="31" spans="1:9">
      <c r="A31" s="341" t="s">
        <v>38</v>
      </c>
      <c r="B31" s="358" t="s">
        <v>157</v>
      </c>
      <c r="C31" s="359"/>
      <c r="D31" s="360">
        <v>31</v>
      </c>
      <c r="E31" s="361">
        <f>IF(( D31 * 1000 ) =0,0,( F31 * 100 ) / ( D31 * 1000 ) )</f>
        <v>3.65</v>
      </c>
      <c r="F31" s="362">
        <v>1131.5</v>
      </c>
      <c r="G31" s="363">
        <f>IF(( D31 * 1000 ) =0,0,( H31 * 100 ) / ( D31 * 1000 ) )</f>
        <v>4.4720000000000004</v>
      </c>
      <c r="H31" s="362">
        <v>1386.32</v>
      </c>
      <c r="I31" s="362">
        <v>254.81999999999994</v>
      </c>
    </row>
    <row r="32" spans="1:9">
      <c r="A32" s="341" t="s">
        <v>39</v>
      </c>
      <c r="B32" s="364" t="s">
        <v>158</v>
      </c>
      <c r="C32" s="365"/>
      <c r="D32" s="366">
        <v>89993</v>
      </c>
      <c r="E32" s="367">
        <f>IF(( D32 * 1000 ) =0,0,( F32 * 100 ) / ( D32 * 1000 ) )</f>
        <v>3.9126487949062705</v>
      </c>
      <c r="F32" s="368">
        <v>3521110.0300000003</v>
      </c>
      <c r="G32" s="369">
        <f>IF(( D32 * 1000 ) =0,0,( H32 * 100 ) / ( D32 * 1000 ) )</f>
        <v>4.713623659617971</v>
      </c>
      <c r="H32" s="368">
        <v>4241931.3400000008</v>
      </c>
      <c r="I32" s="368">
        <v>720821.31000000029</v>
      </c>
    </row>
    <row r="33" spans="1:13">
      <c r="A33" s="341" t="s">
        <v>40</v>
      </c>
    </row>
    <row r="34" spans="1:13">
      <c r="A34" s="341" t="s">
        <v>41</v>
      </c>
    </row>
    <row r="35" spans="1:13">
      <c r="A35" s="341" t="s">
        <v>42</v>
      </c>
    </row>
    <row r="36" spans="1:13">
      <c r="A36" s="341" t="s">
        <v>43</v>
      </c>
    </row>
    <row r="37" spans="1:13">
      <c r="A37" s="341" t="s">
        <v>44</v>
      </c>
    </row>
    <row r="38" spans="1:13">
      <c r="A38" s="341" t="s">
        <v>45</v>
      </c>
    </row>
    <row r="39" spans="1:13">
      <c r="A39" s="341" t="s">
        <v>46</v>
      </c>
    </row>
    <row r="40" spans="1:13">
      <c r="A40" s="341" t="s">
        <v>47</v>
      </c>
    </row>
    <row r="41" spans="1:13">
      <c r="A41" s="341" t="s">
        <v>48</v>
      </c>
    </row>
    <row r="42" spans="1:13">
      <c r="A42" s="341" t="s">
        <v>49</v>
      </c>
    </row>
    <row r="43" spans="1:13">
      <c r="A43" s="341" t="s">
        <v>50</v>
      </c>
    </row>
    <row r="44" spans="1:13">
      <c r="A44" s="341" t="s">
        <v>51</v>
      </c>
    </row>
    <row r="45" spans="1:13" ht="409.6">
      <c r="A45" s="341" t="s">
        <v>53</v>
      </c>
    </row>
    <row r="46" spans="1:13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</row>
  </sheetData>
  <pageMargins left="0.5" right="0.5" top="1" bottom="0.5" header="0.75" footer="0.5"/>
  <pageSetup scale="75" orientation="landscape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5.109375" customWidth="1"/>
    <col min="3" max="13" width="11.6640625" customWidth="1"/>
  </cols>
  <sheetData>
    <row r="1" spans="1:13" s="399" customFormat="1">
      <c r="B1" s="399" t="s">
        <v>194</v>
      </c>
    </row>
    <row r="2" spans="1:13" s="399" customFormat="1">
      <c r="B2" s="399" t="s">
        <v>190</v>
      </c>
    </row>
    <row r="3" spans="1:13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3">
      <c r="F4" s="371" t="s">
        <v>57</v>
      </c>
    </row>
    <row r="5" spans="1:13">
      <c r="A5" s="370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</row>
    <row r="6" spans="1:13">
      <c r="B6" s="372" t="s">
        <v>0</v>
      </c>
      <c r="C6" s="372" t="s">
        <v>1</v>
      </c>
      <c r="D6" s="372" t="s">
        <v>2</v>
      </c>
      <c r="E6" s="372" t="s">
        <v>3</v>
      </c>
      <c r="F6" s="372" t="s">
        <v>4</v>
      </c>
      <c r="G6" s="372" t="s">
        <v>5</v>
      </c>
      <c r="H6" s="372" t="s">
        <v>6</v>
      </c>
      <c r="I6" s="372" t="s">
        <v>7</v>
      </c>
    </row>
    <row r="7" spans="1:13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</row>
    <row r="8" spans="1:13" ht="30.6">
      <c r="A8" s="373" t="s">
        <v>9</v>
      </c>
      <c r="B8" s="373" t="s">
        <v>171</v>
      </c>
      <c r="C8" s="373" t="s">
        <v>119</v>
      </c>
      <c r="D8" s="373" t="s">
        <v>172</v>
      </c>
      <c r="E8" s="373" t="s">
        <v>186</v>
      </c>
      <c r="F8" s="373" t="s">
        <v>177</v>
      </c>
      <c r="G8" s="373" t="s">
        <v>187</v>
      </c>
      <c r="H8" s="373" t="s">
        <v>179</v>
      </c>
      <c r="I8" s="373" t="s">
        <v>180</v>
      </c>
    </row>
    <row r="9" spans="1:13">
      <c r="A9" s="374" t="s">
        <v>12</v>
      </c>
      <c r="B9" s="375" t="s">
        <v>58</v>
      </c>
      <c r="C9" s="376"/>
      <c r="D9" s="377"/>
      <c r="E9" s="378"/>
      <c r="F9" s="379"/>
      <c r="G9" s="380"/>
      <c r="H9" s="379"/>
      <c r="I9" s="379"/>
    </row>
    <row r="10" spans="1:13">
      <c r="A10" s="374" t="s">
        <v>13</v>
      </c>
      <c r="B10" s="381" t="s">
        <v>10</v>
      </c>
      <c r="C10" s="382">
        <v>0</v>
      </c>
      <c r="D10" s="383">
        <v>89993</v>
      </c>
      <c r="E10" s="384">
        <v>3.9126487949062709</v>
      </c>
      <c r="F10" s="379">
        <v>3521110.0300000003</v>
      </c>
      <c r="G10" s="385">
        <v>4.7136236596179701</v>
      </c>
      <c r="H10" s="379">
        <v>4241931.34</v>
      </c>
      <c r="I10" s="379">
        <v>720821.30999999959</v>
      </c>
    </row>
    <row r="11" spans="1:13">
      <c r="A11" s="374" t="s">
        <v>15</v>
      </c>
      <c r="B11" s="381" t="s">
        <v>60</v>
      </c>
      <c r="C11" s="382">
        <v>0</v>
      </c>
      <c r="D11" s="383">
        <v>45750</v>
      </c>
      <c r="E11" s="384">
        <v>3.4696721311475409</v>
      </c>
      <c r="F11" s="379">
        <v>1587375</v>
      </c>
      <c r="G11" s="385">
        <v>4.888245901639344</v>
      </c>
      <c r="H11" s="379">
        <v>2236372.5</v>
      </c>
      <c r="I11" s="379">
        <v>648997.5</v>
      </c>
    </row>
    <row r="12" spans="1:13">
      <c r="A12" s="374" t="s">
        <v>16</v>
      </c>
      <c r="B12" s="381" t="s">
        <v>168</v>
      </c>
      <c r="C12" s="386">
        <v>0</v>
      </c>
      <c r="D12" s="387">
        <v>44243</v>
      </c>
      <c r="E12" s="388">
        <v>0.44297666375873002</v>
      </c>
      <c r="F12" s="389">
        <v>1933735.0300000003</v>
      </c>
      <c r="G12" s="390">
        <v>-0.17462224202137389</v>
      </c>
      <c r="H12" s="389">
        <v>2005558.8399999999</v>
      </c>
      <c r="I12" s="389">
        <v>71823.80999999959</v>
      </c>
    </row>
    <row r="13" spans="1:13">
      <c r="A13" s="374" t="s">
        <v>17</v>
      </c>
      <c r="B13" s="381" t="s">
        <v>169</v>
      </c>
      <c r="C13" s="391">
        <v>0</v>
      </c>
      <c r="D13" s="392">
        <v>0.9670601092896175</v>
      </c>
      <c r="E13" s="393">
        <v>0.12767104412606914</v>
      </c>
      <c r="F13" s="394">
        <v>1.2181967273013625</v>
      </c>
      <c r="G13" s="395">
        <v>-3.5722884145990237E-2</v>
      </c>
      <c r="H13" s="394">
        <v>0.89679104889726546</v>
      </c>
      <c r="I13" s="394">
        <v>0.11066885465660437</v>
      </c>
    </row>
    <row r="14" spans="1:13">
      <c r="A14" s="374" t="s">
        <v>18</v>
      </c>
    </row>
    <row r="15" spans="1:13">
      <c r="A15" s="374" t="s">
        <v>19</v>
      </c>
      <c r="B15" s="375" t="s">
        <v>173</v>
      </c>
      <c r="C15" s="376"/>
      <c r="D15" s="377"/>
      <c r="E15" s="378"/>
      <c r="F15" s="379"/>
      <c r="G15" s="380"/>
      <c r="H15" s="379"/>
      <c r="I15" s="379"/>
    </row>
    <row r="16" spans="1:13">
      <c r="A16" s="374" t="s">
        <v>20</v>
      </c>
      <c r="B16" s="381" t="s">
        <v>10</v>
      </c>
      <c r="C16" s="382">
        <v>0</v>
      </c>
      <c r="D16" s="383">
        <v>454542</v>
      </c>
      <c r="E16" s="384">
        <v>4.2907075891776776</v>
      </c>
      <c r="F16" s="379">
        <v>19503068.09</v>
      </c>
      <c r="G16" s="385">
        <v>6.1444009926475456</v>
      </c>
      <c r="H16" s="379">
        <v>27928883.160000004</v>
      </c>
      <c r="I16" s="379">
        <v>8425815.070000004</v>
      </c>
    </row>
    <row r="17" spans="1:9">
      <c r="A17" s="374" t="s">
        <v>21</v>
      </c>
      <c r="B17" s="381" t="s">
        <v>60</v>
      </c>
      <c r="C17" s="382">
        <v>0</v>
      </c>
      <c r="D17" s="383">
        <v>376903</v>
      </c>
      <c r="E17" s="384">
        <v>4.2918667906596655</v>
      </c>
      <c r="F17" s="379">
        <v>16176174.689999999</v>
      </c>
      <c r="G17" s="385">
        <v>6.787318357773751</v>
      </c>
      <c r="H17" s="379">
        <v>25581606.510000002</v>
      </c>
      <c r="I17" s="379">
        <v>9405431.8200000022</v>
      </c>
    </row>
    <row r="18" spans="1:9">
      <c r="A18" s="374" t="s">
        <v>22</v>
      </c>
      <c r="B18" s="381" t="s">
        <v>168</v>
      </c>
      <c r="C18" s="386">
        <v>0</v>
      </c>
      <c r="D18" s="387">
        <v>77639</v>
      </c>
      <c r="E18" s="388">
        <v>-1.1592014819878926E-3</v>
      </c>
      <c r="F18" s="389">
        <v>3326893.4000000004</v>
      </c>
      <c r="G18" s="390">
        <v>-0.64291736512620545</v>
      </c>
      <c r="H18" s="389">
        <v>2347276.6500000022</v>
      </c>
      <c r="I18" s="389">
        <v>-979616.74999999814</v>
      </c>
    </row>
    <row r="19" spans="1:9">
      <c r="A19" s="374" t="s">
        <v>23</v>
      </c>
      <c r="B19" s="381" t="s">
        <v>169</v>
      </c>
      <c r="C19" s="391">
        <v>0</v>
      </c>
      <c r="D19" s="392">
        <v>0.20599199263470971</v>
      </c>
      <c r="E19" s="393">
        <v>-2.7009260504325247E-4</v>
      </c>
      <c r="F19" s="394">
        <v>0.20566626311575772</v>
      </c>
      <c r="G19" s="395">
        <v>-9.4723325360132823E-2</v>
      </c>
      <c r="H19" s="394">
        <v>9.1756420734657063E-2</v>
      </c>
      <c r="I19" s="394">
        <v>-0.10415436194188454</v>
      </c>
    </row>
    <row r="20" spans="1:9">
      <c r="A20" s="374" t="s">
        <v>24</v>
      </c>
    </row>
    <row r="21" spans="1:9">
      <c r="A21" s="374" t="s">
        <v>25</v>
      </c>
    </row>
    <row r="22" spans="1:9">
      <c r="A22" s="374" t="s">
        <v>26</v>
      </c>
    </row>
    <row r="23" spans="1:9">
      <c r="A23" s="374" t="s">
        <v>27</v>
      </c>
    </row>
    <row r="24" spans="1:9">
      <c r="A24" s="374" t="s">
        <v>28</v>
      </c>
    </row>
    <row r="25" spans="1:9">
      <c r="A25" s="374" t="s">
        <v>30</v>
      </c>
    </row>
    <row r="26" spans="1:9">
      <c r="A26" s="374" t="s">
        <v>32</v>
      </c>
    </row>
    <row r="27" spans="1:9">
      <c r="A27" s="374" t="s">
        <v>33</v>
      </c>
    </row>
    <row r="28" spans="1:9">
      <c r="A28" s="374" t="s">
        <v>35</v>
      </c>
    </row>
    <row r="29" spans="1:9">
      <c r="A29" s="374" t="s">
        <v>36</v>
      </c>
    </row>
    <row r="30" spans="1:9">
      <c r="A30" s="374" t="s">
        <v>37</v>
      </c>
    </row>
    <row r="31" spans="1:9">
      <c r="A31" s="374" t="s">
        <v>38</v>
      </c>
    </row>
    <row r="32" spans="1:9">
      <c r="A32" s="374" t="s">
        <v>39</v>
      </c>
    </row>
    <row r="33" spans="1:13">
      <c r="A33" s="374" t="s">
        <v>40</v>
      </c>
    </row>
    <row r="34" spans="1:13">
      <c r="A34" s="374" t="s">
        <v>41</v>
      </c>
    </row>
    <row r="35" spans="1:13">
      <c r="A35" s="374" t="s">
        <v>42</v>
      </c>
    </row>
    <row r="36" spans="1:13">
      <c r="A36" s="374" t="s">
        <v>43</v>
      </c>
    </row>
    <row r="37" spans="1:13">
      <c r="A37" s="374" t="s">
        <v>44</v>
      </c>
    </row>
    <row r="38" spans="1:13">
      <c r="A38" s="374" t="s">
        <v>45</v>
      </c>
    </row>
    <row r="39" spans="1:13">
      <c r="A39" s="374" t="s">
        <v>46</v>
      </c>
    </row>
    <row r="40" spans="1:13">
      <c r="A40" s="374" t="s">
        <v>47</v>
      </c>
    </row>
    <row r="41" spans="1:13">
      <c r="A41" s="374" t="s">
        <v>48</v>
      </c>
    </row>
    <row r="42" spans="1:13">
      <c r="A42" s="374" t="s">
        <v>49</v>
      </c>
    </row>
    <row r="43" spans="1:13">
      <c r="A43" s="374" t="s">
        <v>50</v>
      </c>
    </row>
    <row r="44" spans="1:13">
      <c r="A44" s="374" t="s">
        <v>51</v>
      </c>
    </row>
    <row r="45" spans="1:13" ht="409.6">
      <c r="A45" s="374" t="s">
        <v>53</v>
      </c>
    </row>
    <row r="46" spans="1:13">
      <c r="A46" s="370"/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</row>
  </sheetData>
  <pageMargins left="0.5" right="0.5" top="1" bottom="0.5" header="0.75" footer="0.5"/>
  <pageSetup scale="75" orientation="landscape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BC6907-2456-4987-BAEC-9AC15862FCFB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D0C727ED-94AC-4CA9-AE2B-7BCDEA1CFC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D14371-631A-4C68-B3DB-5274F78EEE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A2_Schedule</vt:lpstr>
      <vt:lpstr>A6_Schedule</vt:lpstr>
      <vt:lpstr>A6.1_Schedule</vt:lpstr>
      <vt:lpstr>A9_Schedule</vt:lpstr>
      <vt:lpstr>A9.1_Schedule</vt:lpstr>
      <vt:lpstr>A2_Schedule!Print_Titles</vt:lpstr>
      <vt:lpstr>A6.1_Schedule!Print_Titles</vt:lpstr>
      <vt:lpstr>A6_Schedule!Print_Titles</vt:lpstr>
      <vt:lpstr>A9.1_Schedule!Print_Titles</vt:lpstr>
      <vt:lpstr>A9_Schedule!Print_Titles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2016-05-23T17:52:38Z</dcterms:created>
  <dcterms:modified xsi:type="dcterms:W3CDTF">2016-05-28T15:19:55Z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