
<file path=[Content_Types].xml><?xml version="1.0" encoding="utf-8"?>
<Types xmlns="http://schemas.openxmlformats.org/package/2006/content-types"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300" windowWidth="14952" windowHeight="8196" tabRatio="870"/>
  </bookViews>
  <sheets>
    <sheet name="Data" sheetId="15" r:id="rId1"/>
  </sheets>
  <definedNames>
    <definedName name="_xlnm.Print_Area" localSheetId="0">Data!$A$1:$H$54</definedName>
  </definedNames>
  <calcPr calcId="145621" calcMode="autoNoTable"/>
</workbook>
</file>

<file path=xl/calcChain.xml><?xml version="1.0" encoding="utf-8"?>
<calcChain xmlns="http://schemas.openxmlformats.org/spreadsheetml/2006/main">
  <c r="B19" i="15" l="1"/>
  <c r="B20" i="15" s="1"/>
  <c r="B21" i="15" s="1"/>
  <c r="B22" i="15" s="1"/>
  <c r="B23" i="15" s="1"/>
  <c r="B24" i="15" s="1"/>
  <c r="B25" i="15" s="1"/>
  <c r="B26" i="15" s="1"/>
  <c r="B27" i="15" s="1"/>
  <c r="B28" i="15" s="1"/>
  <c r="B29" i="15" s="1"/>
  <c r="B30" i="15" s="1"/>
  <c r="B31" i="15" s="1"/>
  <c r="B32" i="15" s="1"/>
  <c r="B33" i="15" s="1"/>
  <c r="B34" i="15" s="1"/>
  <c r="B35" i="15" s="1"/>
  <c r="B36" i="15" s="1"/>
  <c r="B37" i="15" s="1"/>
  <c r="B38" i="15" s="1"/>
  <c r="B39" i="15" s="1"/>
  <c r="B40" i="15" s="1"/>
  <c r="B41" i="15" s="1"/>
  <c r="B42" i="15" s="1"/>
  <c r="B43" i="15" s="1"/>
  <c r="B44" i="15" s="1"/>
  <c r="B45" i="15" s="1"/>
  <c r="B46" i="15" s="1"/>
  <c r="B47" i="15" s="1"/>
  <c r="B48" i="15" s="1"/>
  <c r="B49" i="15" s="1"/>
  <c r="B50" i="15" s="1"/>
  <c r="B51" i="15" s="1"/>
  <c r="B52" i="15" s="1"/>
  <c r="E18" i="15"/>
  <c r="F18" i="15" s="1"/>
  <c r="E19" i="15"/>
  <c r="G19" i="15" s="1"/>
  <c r="E20" i="15"/>
  <c r="G20" i="15" s="1"/>
  <c r="E21" i="15"/>
  <c r="G21" i="15" s="1"/>
  <c r="E22" i="15"/>
  <c r="F22" i="15" s="1"/>
  <c r="E23" i="15"/>
  <c r="G23" i="15" s="1"/>
  <c r="E24" i="15"/>
  <c r="G24" i="15" s="1"/>
  <c r="E25" i="15"/>
  <c r="G25" i="15" s="1"/>
  <c r="E26" i="15"/>
  <c r="F26" i="15" s="1"/>
  <c r="E27" i="15"/>
  <c r="F27" i="15" s="1"/>
  <c r="E28" i="15"/>
  <c r="G28" i="15" s="1"/>
  <c r="E29" i="15"/>
  <c r="G29" i="15" s="1"/>
  <c r="E30" i="15"/>
  <c r="F30" i="15" s="1"/>
  <c r="E31" i="15"/>
  <c r="G31" i="15" s="1"/>
  <c r="E32" i="15"/>
  <c r="G32" i="15" s="1"/>
  <c r="E33" i="15"/>
  <c r="G33" i="15" s="1"/>
  <c r="E34" i="15"/>
  <c r="G34" i="15" s="1"/>
  <c r="E35" i="15"/>
  <c r="G35" i="15" s="1"/>
  <c r="E36" i="15"/>
  <c r="G36" i="15" s="1"/>
  <c r="E37" i="15"/>
  <c r="G37" i="15" s="1"/>
  <c r="E38" i="15"/>
  <c r="G38" i="15" s="1"/>
  <c r="E39" i="15"/>
  <c r="G39" i="15" s="1"/>
  <c r="E40" i="15"/>
  <c r="G40" i="15"/>
  <c r="E41" i="15"/>
  <c r="G41" i="15" s="1"/>
  <c r="E42" i="15"/>
  <c r="F42" i="15" s="1"/>
  <c r="E43" i="15"/>
  <c r="F43" i="15" s="1"/>
  <c r="E44" i="15"/>
  <c r="G44" i="15" s="1"/>
  <c r="E45" i="15"/>
  <c r="G45" i="15" s="1"/>
  <c r="E46" i="15"/>
  <c r="G46" i="15" s="1"/>
  <c r="E47" i="15"/>
  <c r="G47" i="15" s="1"/>
  <c r="E48" i="15"/>
  <c r="G48" i="15" s="1"/>
  <c r="E49" i="15"/>
  <c r="G49" i="15" s="1"/>
  <c r="E50" i="15"/>
  <c r="F50" i="15" s="1"/>
  <c r="E51" i="15"/>
  <c r="G51" i="15" s="1"/>
  <c r="E52" i="15"/>
  <c r="G52" i="15" s="1"/>
  <c r="F40" i="15"/>
  <c r="F33" i="15" l="1"/>
  <c r="G43" i="15"/>
  <c r="F25" i="15"/>
  <c r="F24" i="15"/>
  <c r="F34" i="15"/>
  <c r="F37" i="15"/>
  <c r="F45" i="15"/>
  <c r="G18" i="15"/>
  <c r="G22" i="15"/>
  <c r="G42" i="15"/>
  <c r="F35" i="15"/>
  <c r="G50" i="15"/>
  <c r="F21" i="15"/>
  <c r="F31" i="15"/>
  <c r="F39" i="15"/>
  <c r="G30" i="15"/>
  <c r="F47" i="15"/>
  <c r="G26" i="15"/>
  <c r="F46" i="15"/>
  <c r="F23" i="15"/>
  <c r="F29" i="15"/>
  <c r="F48" i="15"/>
  <c r="F20" i="15"/>
  <c r="F32" i="15"/>
  <c r="F44" i="15"/>
  <c r="F38" i="15"/>
  <c r="F28" i="15"/>
  <c r="F36" i="15"/>
  <c r="G27" i="15"/>
  <c r="F52" i="15"/>
  <c r="F49" i="15"/>
  <c r="F19" i="15"/>
  <c r="F51" i="15"/>
  <c r="F41" i="15"/>
</calcChain>
</file>

<file path=xl/sharedStrings.xml><?xml version="1.0" encoding="utf-8"?>
<sst xmlns="http://schemas.openxmlformats.org/spreadsheetml/2006/main" count="43" uniqueCount="35">
  <si>
    <t>Year</t>
  </si>
  <si>
    <t>Projected</t>
  </si>
  <si>
    <t xml:space="preserve">Differential in </t>
  </si>
  <si>
    <t>Requirements</t>
  </si>
  <si>
    <t>System Average</t>
  </si>
  <si>
    <t>($millions,</t>
  </si>
  <si>
    <t>Total Sales</t>
  </si>
  <si>
    <t>Electric Rates</t>
  </si>
  <si>
    <t>Nominal $)</t>
  </si>
  <si>
    <t>(GWh)</t>
  </si>
  <si>
    <t>(cents/kwh)</t>
  </si>
  <si>
    <t>Bill Impact</t>
  </si>
  <si>
    <t>[1]</t>
  </si>
  <si>
    <t>[2]</t>
  </si>
  <si>
    <t xml:space="preserve"> [3] = ([1]x1,000,000x100)</t>
  </si>
  <si>
    <t xml:space="preserve"> / ([2]x1,000,000)</t>
  </si>
  <si>
    <t>[4] = ([3] * 1,000)/100</t>
  </si>
  <si>
    <t>[5] = ([3] * 1,200)/100</t>
  </si>
  <si>
    <t>Net Customer</t>
  </si>
  <si>
    <t>Florida Power &amp; Light Company</t>
  </si>
  <si>
    <t>Docket No. 170123-EI</t>
  </si>
  <si>
    <t>Interrogatory No. 6</t>
  </si>
  <si>
    <t>the SJRPP Transaction</t>
  </si>
  <si>
    <t>($/month)</t>
  </si>
  <si>
    <t>Based on</t>
  </si>
  <si>
    <t>1,000 kWh/month</t>
  </si>
  <si>
    <t>1,200 kWh/month</t>
  </si>
  <si>
    <r>
      <t>Costs/(Savings)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for</t>
    </r>
  </si>
  <si>
    <t>1) Net Customer Costs/(Savings) are based on "Exhibit SRB-1 (Amend v1)"</t>
  </si>
  <si>
    <t>Incremental Revenue</t>
  </si>
  <si>
    <t xml:space="preserve"> -------------</t>
  </si>
  <si>
    <t>Impact on Customer Bills- Average System Rate</t>
  </si>
  <si>
    <t>Attachment No. 1</t>
  </si>
  <si>
    <t>Tab 1 of 1</t>
  </si>
  <si>
    <t>Staff's First Set of Interrogatories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</si>
</sst>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_);[Red]\(&quot;$&quot;#,##0.00\)"/>
    <numFmt numFmtId="164" formatCode="0_);\(0\)"/>
    <numFmt numFmtId="165" formatCode="0.00_);\(0.00\)"/>
    <numFmt numFmtId="166" formatCode="#,##0.0_);\(#,##0.0\)"/>
  </numFmts>
  <fonts count="10" x14ac:knownFonts="1">
    <font>
      <sz val="12"/>
      <name val="Arial"/>
    </font>
    <font>
      <sz val="10"/>
      <name val="Arial"/>
      <family val="2"/>
    </font>
    <font>
      <sz val="8"/>
      <name val="Arial"/>
      <family val="2"/>
    </font>
    <font>
      <sz val="12"/>
      <name val="Arial"/>
      <family val="2"/>
    </font>
    <font>
      <sz val="12"/>
      <name val="Times New Roman"/>
      <family val="1"/>
    </font>
    <font>
      <b/>
      <sz val="12"/>
      <color theme="1"/>
      <name val="Arial"/>
      <family val="2"/>
    </font>
    <font>
      <b/>
      <sz val="12"/>
      <name val="Arial"/>
      <family val="2"/>
    </font>
    <font>
      <vertAlign val="superscript"/>
      <sz val="10"/>
      <name val="Arial"/>
      <family val="2"/>
    </font>
    <font>
      <i/>
      <sz val="10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4" fillId="0" borderId="0" xfId="0" applyFont="1"/>
    <xf numFmtId="0" fontId="5" fillId="0" borderId="0" xfId="0" applyFont="1" applyAlignment="1">
      <alignment horizontal="left"/>
    </xf>
    <xf numFmtId="0" fontId="3" fillId="0" borderId="0" xfId="0" applyFont="1"/>
    <xf numFmtId="0" fontId="6" fillId="0" borderId="0" xfId="0" applyFont="1"/>
    <xf numFmtId="164" fontId="1" fillId="0" borderId="0" xfId="0" applyNumberFormat="1" applyFont="1" applyAlignment="1">
      <alignment horizontal="center"/>
    </xf>
    <xf numFmtId="164" fontId="1" fillId="0" borderId="0" xfId="0" quotePrefix="1" applyNumberFormat="1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Fill="1" applyAlignment="1">
      <alignment horizontal="center"/>
    </xf>
    <xf numFmtId="166" fontId="1" fillId="0" borderId="0" xfId="0" applyNumberFormat="1" applyFont="1" applyAlignment="1">
      <alignment horizontal="center"/>
    </xf>
    <xf numFmtId="38" fontId="1" fillId="0" borderId="0" xfId="0" applyNumberFormat="1" applyFont="1" applyFill="1" applyAlignment="1">
      <alignment horizontal="center"/>
    </xf>
    <xf numFmtId="165" fontId="1" fillId="0" borderId="0" xfId="0" applyNumberFormat="1" applyFont="1" applyAlignment="1">
      <alignment horizontal="center"/>
    </xf>
    <xf numFmtId="39" fontId="1" fillId="0" borderId="0" xfId="0" applyNumberFormat="1" applyFont="1" applyAlignment="1">
      <alignment horizontal="center"/>
    </xf>
    <xf numFmtId="166" fontId="1" fillId="0" borderId="0" xfId="0" applyNumberFormat="1" applyFont="1" applyBorder="1" applyAlignment="1">
      <alignment horizontal="center"/>
    </xf>
    <xf numFmtId="38" fontId="1" fillId="0" borderId="0" xfId="0" applyNumberFormat="1" applyFont="1" applyFill="1" applyBorder="1" applyAlignment="1">
      <alignment horizontal="center"/>
    </xf>
    <xf numFmtId="165" fontId="1" fillId="0" borderId="0" xfId="0" applyNumberFormat="1" applyFont="1" applyBorder="1" applyAlignment="1">
      <alignment horizontal="center"/>
    </xf>
    <xf numFmtId="39" fontId="1" fillId="0" borderId="0" xfId="0" applyNumberFormat="1" applyFont="1" applyBorder="1" applyAlignment="1">
      <alignment horizontal="center"/>
    </xf>
    <xf numFmtId="166" fontId="1" fillId="0" borderId="0" xfId="0" applyNumberFormat="1" applyFont="1" applyFill="1" applyAlignment="1">
      <alignment horizontal="center"/>
    </xf>
    <xf numFmtId="165" fontId="1" fillId="0" borderId="0" xfId="0" applyNumberFormat="1" applyFont="1" applyFill="1" applyAlignment="1">
      <alignment horizontal="center"/>
    </xf>
    <xf numFmtId="3" fontId="3" fillId="0" borderId="0" xfId="0" applyNumberFormat="1" applyFont="1"/>
    <xf numFmtId="8" fontId="3" fillId="0" borderId="0" xfId="0" applyNumberFormat="1" applyFont="1" applyAlignment="1">
      <alignment horizontal="center"/>
    </xf>
    <xf numFmtId="0" fontId="8" fillId="0" borderId="0" xfId="0" applyFont="1"/>
    <xf numFmtId="2" fontId="1" fillId="0" borderId="0" xfId="0" applyNumberFormat="1" applyFont="1" applyAlignment="1">
      <alignment horizontal="center"/>
    </xf>
    <xf numFmtId="0" fontId="9" fillId="0" borderId="0" xfId="0" applyFont="1" applyAlignment="1">
      <alignment horizontal="left"/>
    </xf>
    <xf numFmtId="0" fontId="6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4" Type="http://schemas.openxmlformats.org/officeDocument/2006/relationships/sharedStrings" Target="sharedStrings.xml" />
  <Relationship Id="rId1" Type="http://schemas.openxmlformats.org/officeDocument/2006/relationships/worksheet" Target="worksheets/sheet1.xml" />
  <Relationship Id="rId5" Type="http://schemas.openxmlformats.org/officeDocument/2006/relationships/calcChain" Target="calcChain.xml" />
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5"/>
  <sheetViews>
    <sheetView showGridLines="0" tabSelected="1" zoomScaleNormal="100" workbookViewId="0">
      <selection activeCell="B4" sqref="B4"/>
    </sheetView>
  </sheetViews>
  <sheetFormatPr defaultColWidth="8.90625" defaultRowHeight="15.6" x14ac:dyDescent="0.3"/>
  <cols>
    <col min="1" max="1" width="2.453125" style="1" customWidth="1"/>
    <col min="2" max="2" width="11.453125" style="1" customWidth="1"/>
    <col min="3" max="3" width="15.90625" style="1" bestFit="1" customWidth="1"/>
    <col min="4" max="4" width="8.6328125" style="1" customWidth="1"/>
    <col min="5" max="5" width="19.08984375" style="1" customWidth="1"/>
    <col min="6" max="7" width="14.6328125" style="1" bestFit="1" customWidth="1"/>
    <col min="8" max="8" width="1.6328125" style="1" customWidth="1"/>
    <col min="9" max="16384" width="8.90625" style="1"/>
  </cols>
  <sheetData>
    <row r="1" spans="1:8" x14ac:dyDescent="0.3">
      <c r="A1" s="24" t="s">
        <v>19</v>
      </c>
      <c r="B1" s="3"/>
      <c r="C1" s="3"/>
      <c r="D1" s="3"/>
      <c r="E1" s="3"/>
      <c r="F1" s="3"/>
      <c r="G1" s="3"/>
      <c r="H1" s="3"/>
    </row>
    <row r="2" spans="1:8" x14ac:dyDescent="0.3">
      <c r="A2" s="24" t="s">
        <v>20</v>
      </c>
      <c r="C2" s="3"/>
      <c r="D2" s="3"/>
      <c r="E2" s="3"/>
      <c r="F2" s="3"/>
      <c r="G2" s="3"/>
      <c r="H2" s="3"/>
    </row>
    <row r="3" spans="1:8" x14ac:dyDescent="0.3">
      <c r="A3" s="24" t="s">
        <v>34</v>
      </c>
      <c r="C3" s="3"/>
      <c r="D3" s="3"/>
      <c r="E3" s="3"/>
      <c r="F3" s="3"/>
      <c r="G3" s="3"/>
      <c r="H3" s="3"/>
    </row>
    <row r="4" spans="1:8" x14ac:dyDescent="0.3">
      <c r="A4" s="24" t="s">
        <v>21</v>
      </c>
      <c r="C4" s="3"/>
      <c r="D4" s="3"/>
      <c r="E4" s="3"/>
      <c r="F4" s="3"/>
      <c r="G4" s="3"/>
      <c r="H4" s="3"/>
    </row>
    <row r="5" spans="1:8" x14ac:dyDescent="0.3">
      <c r="A5" s="24" t="s">
        <v>32</v>
      </c>
      <c r="C5" s="3"/>
      <c r="D5" s="3"/>
      <c r="E5" s="3"/>
      <c r="F5" s="3"/>
      <c r="G5" s="3"/>
      <c r="H5" s="3"/>
    </row>
    <row r="6" spans="1:8" x14ac:dyDescent="0.3">
      <c r="A6" s="24" t="s">
        <v>33</v>
      </c>
      <c r="B6" s="2"/>
      <c r="C6" s="3"/>
      <c r="D6" s="3"/>
      <c r="E6" s="3"/>
      <c r="F6" s="3"/>
      <c r="G6" s="3"/>
      <c r="H6" s="3"/>
    </row>
    <row r="7" spans="1:8" x14ac:dyDescent="0.3">
      <c r="A7" s="3"/>
      <c r="B7" s="25" t="s">
        <v>31</v>
      </c>
      <c r="C7" s="25"/>
      <c r="D7" s="25"/>
      <c r="E7" s="25"/>
      <c r="F7" s="25"/>
      <c r="G7" s="25"/>
      <c r="H7" s="3"/>
    </row>
    <row r="8" spans="1:8" x14ac:dyDescent="0.3">
      <c r="A8" s="3"/>
      <c r="B8" s="4"/>
      <c r="C8" s="5" t="s">
        <v>12</v>
      </c>
      <c r="D8" s="5" t="s">
        <v>13</v>
      </c>
      <c r="E8" s="6" t="s">
        <v>14</v>
      </c>
      <c r="F8" s="6" t="s">
        <v>16</v>
      </c>
      <c r="G8" s="6" t="s">
        <v>17</v>
      </c>
      <c r="H8" s="3"/>
    </row>
    <row r="9" spans="1:8" x14ac:dyDescent="0.3">
      <c r="A9" s="3"/>
      <c r="B9" s="4"/>
      <c r="C9" s="7"/>
      <c r="D9" s="7"/>
      <c r="E9" s="5" t="s">
        <v>15</v>
      </c>
      <c r="F9" s="3"/>
      <c r="G9" s="3"/>
      <c r="H9" s="3"/>
    </row>
    <row r="10" spans="1:8" x14ac:dyDescent="0.3">
      <c r="A10" s="3"/>
      <c r="B10" s="4"/>
      <c r="C10" s="8" t="s">
        <v>18</v>
      </c>
      <c r="D10" s="7"/>
      <c r="E10" s="5"/>
      <c r="F10" s="3"/>
      <c r="G10" s="3"/>
      <c r="H10" s="3"/>
    </row>
    <row r="11" spans="1:8" ht="16.2" x14ac:dyDescent="0.3">
      <c r="A11" s="3"/>
      <c r="B11" s="4"/>
      <c r="C11" s="8" t="s">
        <v>27</v>
      </c>
      <c r="D11" s="7"/>
      <c r="E11" s="5"/>
      <c r="F11" s="3"/>
      <c r="G11" s="3"/>
      <c r="H11" s="3"/>
    </row>
    <row r="12" spans="1:8" x14ac:dyDescent="0.3">
      <c r="A12" s="3"/>
      <c r="B12" s="4"/>
      <c r="C12" s="8" t="s">
        <v>22</v>
      </c>
      <c r="D12" s="8"/>
      <c r="E12" s="8"/>
      <c r="F12" s="3"/>
      <c r="G12" s="3"/>
      <c r="H12" s="3"/>
    </row>
    <row r="13" spans="1:8" x14ac:dyDescent="0.3">
      <c r="A13" s="3"/>
      <c r="B13" s="7"/>
      <c r="C13" s="8" t="s">
        <v>29</v>
      </c>
      <c r="D13" s="8"/>
      <c r="E13" s="8" t="s">
        <v>2</v>
      </c>
      <c r="F13" s="8" t="s">
        <v>11</v>
      </c>
      <c r="G13" s="8" t="s">
        <v>11</v>
      </c>
      <c r="H13" s="3"/>
    </row>
    <row r="14" spans="1:8" x14ac:dyDescent="0.3">
      <c r="A14" s="3"/>
      <c r="B14" s="7"/>
      <c r="C14" s="8" t="s">
        <v>3</v>
      </c>
      <c r="D14" s="9" t="s">
        <v>1</v>
      </c>
      <c r="E14" s="8" t="s">
        <v>4</v>
      </c>
      <c r="F14" s="8" t="s">
        <v>24</v>
      </c>
      <c r="G14" s="8" t="s">
        <v>24</v>
      </c>
      <c r="H14" s="3"/>
    </row>
    <row r="15" spans="1:8" x14ac:dyDescent="0.3">
      <c r="A15" s="3"/>
      <c r="B15" s="7"/>
      <c r="C15" s="8" t="s">
        <v>5</v>
      </c>
      <c r="D15" s="9" t="s">
        <v>6</v>
      </c>
      <c r="E15" s="8" t="s">
        <v>7</v>
      </c>
      <c r="F15" s="8" t="s">
        <v>25</v>
      </c>
      <c r="G15" s="8" t="s">
        <v>26</v>
      </c>
      <c r="H15" s="3"/>
    </row>
    <row r="16" spans="1:8" x14ac:dyDescent="0.3">
      <c r="A16" s="3"/>
      <c r="B16" s="8" t="s">
        <v>0</v>
      </c>
      <c r="C16" s="8" t="s">
        <v>8</v>
      </c>
      <c r="D16" s="9" t="s">
        <v>9</v>
      </c>
      <c r="E16" s="8" t="s">
        <v>10</v>
      </c>
      <c r="F16" s="8" t="s">
        <v>23</v>
      </c>
      <c r="G16" s="8" t="s">
        <v>23</v>
      </c>
      <c r="H16" s="3"/>
    </row>
    <row r="17" spans="1:8" ht="11.25" customHeight="1" x14ac:dyDescent="0.3">
      <c r="A17" s="3"/>
      <c r="B17" s="8" t="s">
        <v>30</v>
      </c>
      <c r="C17" s="8" t="s">
        <v>30</v>
      </c>
      <c r="D17" s="8" t="s">
        <v>30</v>
      </c>
      <c r="E17" s="8" t="s">
        <v>30</v>
      </c>
      <c r="F17" s="8" t="s">
        <v>30</v>
      </c>
      <c r="G17" s="8" t="s">
        <v>30</v>
      </c>
      <c r="H17" s="3"/>
    </row>
    <row r="18" spans="1:8" ht="14.25" customHeight="1" x14ac:dyDescent="0.3">
      <c r="A18" s="3"/>
      <c r="B18" s="8">
        <v>2018</v>
      </c>
      <c r="C18" s="10">
        <v>-38.185918439519448</v>
      </c>
      <c r="D18" s="11">
        <v>115168.04761129929</v>
      </c>
      <c r="E18" s="12">
        <f t="shared" ref="E18:E52" si="0">(C18*1000000*100)/(D18*1000000)</f>
        <v>-3.31566951350949E-2</v>
      </c>
      <c r="F18" s="13">
        <f t="shared" ref="F18:F52" si="1">(E18*1000)/100</f>
        <v>-0.33156695135094899</v>
      </c>
      <c r="G18" s="13">
        <f t="shared" ref="G18:G52" si="2">(E18*1200)/100</f>
        <v>-0.39788034162113883</v>
      </c>
      <c r="H18" s="20"/>
    </row>
    <row r="19" spans="1:8" ht="14.25" customHeight="1" x14ac:dyDescent="0.3">
      <c r="A19" s="3"/>
      <c r="B19" s="8">
        <f>B18+1</f>
        <v>2019</v>
      </c>
      <c r="C19" s="10">
        <v>-45.105998466318134</v>
      </c>
      <c r="D19" s="11">
        <v>115753.23416465432</v>
      </c>
      <c r="E19" s="12">
        <f t="shared" si="0"/>
        <v>-3.8967376412270834E-2</v>
      </c>
      <c r="F19" s="13">
        <f t="shared" si="1"/>
        <v>-0.38967376412270832</v>
      </c>
      <c r="G19" s="13">
        <f t="shared" si="2"/>
        <v>-0.46760851694724997</v>
      </c>
      <c r="H19" s="20"/>
    </row>
    <row r="20" spans="1:8" ht="14.25" customHeight="1" x14ac:dyDescent="0.3">
      <c r="A20" s="3"/>
      <c r="B20" s="8">
        <f t="shared" ref="B20:B52" si="3">B19+1</f>
        <v>2020</v>
      </c>
      <c r="C20" s="10">
        <v>-7.6876249851870639</v>
      </c>
      <c r="D20" s="11">
        <v>116830.03680714533</v>
      </c>
      <c r="E20" s="12">
        <f t="shared" si="0"/>
        <v>-6.5801785185407814E-3</v>
      </c>
      <c r="F20" s="13">
        <f t="shared" si="1"/>
        <v>-6.5801785185407816E-2</v>
      </c>
      <c r="G20" s="13">
        <f t="shared" si="2"/>
        <v>-7.8962142222489373E-2</v>
      </c>
      <c r="H20" s="20"/>
    </row>
    <row r="21" spans="1:8" ht="14.25" customHeight="1" x14ac:dyDescent="0.3">
      <c r="A21" s="3"/>
      <c r="B21" s="8">
        <f t="shared" si="3"/>
        <v>2021</v>
      </c>
      <c r="C21" s="10">
        <v>4.7458305336883821</v>
      </c>
      <c r="D21" s="11">
        <v>116587.78935012469</v>
      </c>
      <c r="E21" s="12">
        <f t="shared" si="0"/>
        <v>4.0706068449725755E-3</v>
      </c>
      <c r="F21" s="13">
        <f t="shared" si="1"/>
        <v>4.0706068449725755E-2</v>
      </c>
      <c r="G21" s="23">
        <f t="shared" si="2"/>
        <v>4.8847282139670906E-2</v>
      </c>
      <c r="H21" s="20"/>
    </row>
    <row r="22" spans="1:8" ht="14.25" customHeight="1" x14ac:dyDescent="0.3">
      <c r="A22" s="3"/>
      <c r="B22" s="8">
        <f t="shared" si="3"/>
        <v>2022</v>
      </c>
      <c r="C22" s="10">
        <v>-5.5416729896485997</v>
      </c>
      <c r="D22" s="11">
        <v>117175.35778913376</v>
      </c>
      <c r="E22" s="12">
        <f t="shared" si="0"/>
        <v>-4.7293843127163941E-3</v>
      </c>
      <c r="F22" s="13">
        <f t="shared" si="1"/>
        <v>-4.7293843127163934E-2</v>
      </c>
      <c r="G22" s="13">
        <f t="shared" si="2"/>
        <v>-5.6752611752596736E-2</v>
      </c>
      <c r="H22" s="20"/>
    </row>
    <row r="23" spans="1:8" ht="14.25" customHeight="1" x14ac:dyDescent="0.3">
      <c r="A23" s="3"/>
      <c r="B23" s="8">
        <f t="shared" si="3"/>
        <v>2023</v>
      </c>
      <c r="C23" s="10">
        <v>-6.783280197928514</v>
      </c>
      <c r="D23" s="11">
        <v>117957.64806104584</v>
      </c>
      <c r="E23" s="12">
        <f t="shared" si="0"/>
        <v>-5.7506065180428223E-3</v>
      </c>
      <c r="F23" s="13">
        <f t="shared" si="1"/>
        <v>-5.7506065180428223E-2</v>
      </c>
      <c r="G23" s="13">
        <f t="shared" si="2"/>
        <v>-6.9007278216513868E-2</v>
      </c>
      <c r="H23" s="20"/>
    </row>
    <row r="24" spans="1:8" ht="14.25" customHeight="1" x14ac:dyDescent="0.3">
      <c r="A24" s="3"/>
      <c r="B24" s="8">
        <f t="shared" si="3"/>
        <v>2024</v>
      </c>
      <c r="C24" s="10">
        <v>-9.6923515657256285</v>
      </c>
      <c r="D24" s="11">
        <v>119106.42240664292</v>
      </c>
      <c r="E24" s="12">
        <f t="shared" si="0"/>
        <v>-8.1375557840490196E-3</v>
      </c>
      <c r="F24" s="13">
        <f t="shared" si="1"/>
        <v>-8.1375557840490206E-2</v>
      </c>
      <c r="G24" s="13">
        <f t="shared" si="2"/>
        <v>-9.7650669408588228E-2</v>
      </c>
      <c r="H24" s="20"/>
    </row>
    <row r="25" spans="1:8" ht="14.25" customHeight="1" x14ac:dyDescent="0.3">
      <c r="A25" s="3"/>
      <c r="B25" s="8">
        <f t="shared" si="3"/>
        <v>2025</v>
      </c>
      <c r="C25" s="10">
        <v>-1.1873177951193874</v>
      </c>
      <c r="D25" s="11">
        <v>119828.43826878212</v>
      </c>
      <c r="E25" s="12">
        <f t="shared" si="0"/>
        <v>-9.9084809271749396E-4</v>
      </c>
      <c r="F25" s="13">
        <f t="shared" si="1"/>
        <v>-9.90848092717494E-3</v>
      </c>
      <c r="G25" s="13">
        <f t="shared" si="2"/>
        <v>-1.1890177112609928E-2</v>
      </c>
      <c r="H25" s="20"/>
    </row>
    <row r="26" spans="1:8" ht="14.25" customHeight="1" x14ac:dyDescent="0.3">
      <c r="A26" s="3"/>
      <c r="B26" s="8">
        <f t="shared" si="3"/>
        <v>2026</v>
      </c>
      <c r="C26" s="10">
        <v>-2.2128068359808175</v>
      </c>
      <c r="D26" s="11">
        <v>120909.17960946015</v>
      </c>
      <c r="E26" s="12">
        <f t="shared" si="0"/>
        <v>-1.8301396495520377E-3</v>
      </c>
      <c r="F26" s="13">
        <f t="shared" si="1"/>
        <v>-1.8301396495520376E-2</v>
      </c>
      <c r="G26" s="13">
        <f t="shared" si="2"/>
        <v>-2.196167579462445E-2</v>
      </c>
      <c r="H26" s="20"/>
    </row>
    <row r="27" spans="1:8" ht="14.25" customHeight="1" x14ac:dyDescent="0.3">
      <c r="A27" s="3"/>
      <c r="B27" s="8">
        <f t="shared" si="3"/>
        <v>2027</v>
      </c>
      <c r="C27" s="10">
        <v>6.9640876594034573</v>
      </c>
      <c r="D27" s="11">
        <v>121509.47561913986</v>
      </c>
      <c r="E27" s="12">
        <f t="shared" si="0"/>
        <v>5.7313124132242505E-3</v>
      </c>
      <c r="F27" s="13">
        <f t="shared" si="1"/>
        <v>5.7313124132242502E-2</v>
      </c>
      <c r="G27" s="13">
        <f t="shared" si="2"/>
        <v>6.8775748958691013E-2</v>
      </c>
      <c r="H27" s="20"/>
    </row>
    <row r="28" spans="1:8" ht="14.25" customHeight="1" x14ac:dyDescent="0.3">
      <c r="A28" s="3"/>
      <c r="B28" s="8">
        <f t="shared" si="3"/>
        <v>2028</v>
      </c>
      <c r="C28" s="14">
        <v>-7.4490277091619532</v>
      </c>
      <c r="D28" s="15">
        <v>122604.61223956471</v>
      </c>
      <c r="E28" s="16">
        <f t="shared" si="0"/>
        <v>-6.075650477656451E-3</v>
      </c>
      <c r="F28" s="13">
        <f t="shared" si="1"/>
        <v>-6.075650477656451E-2</v>
      </c>
      <c r="G28" s="13">
        <f t="shared" si="2"/>
        <v>-7.2907805731877412E-2</v>
      </c>
      <c r="H28" s="20"/>
    </row>
    <row r="29" spans="1:8" ht="14.25" customHeight="1" x14ac:dyDescent="0.3">
      <c r="A29" s="3"/>
      <c r="B29" s="8">
        <f t="shared" si="3"/>
        <v>2029</v>
      </c>
      <c r="C29" s="14">
        <v>-9.5842811669259369</v>
      </c>
      <c r="D29" s="15">
        <v>124370.06197513091</v>
      </c>
      <c r="E29" s="16">
        <f t="shared" si="0"/>
        <v>-7.7062606665279408E-3</v>
      </c>
      <c r="F29" s="13">
        <f t="shared" si="1"/>
        <v>-7.7062606665279407E-2</v>
      </c>
      <c r="G29" s="13">
        <f t="shared" si="2"/>
        <v>-9.2475127998335294E-2</v>
      </c>
      <c r="H29" s="20"/>
    </row>
    <row r="30" spans="1:8" ht="14.25" customHeight="1" x14ac:dyDescent="0.3">
      <c r="A30" s="3"/>
      <c r="B30" s="8">
        <f t="shared" si="3"/>
        <v>2030</v>
      </c>
      <c r="C30" s="14">
        <v>-2.0995968250257455</v>
      </c>
      <c r="D30" s="15">
        <v>126412.10543278177</v>
      </c>
      <c r="E30" s="16">
        <f t="shared" si="0"/>
        <v>-1.66091437037427E-3</v>
      </c>
      <c r="F30" s="17">
        <f t="shared" si="1"/>
        <v>-1.6609143703742699E-2</v>
      </c>
      <c r="G30" s="13">
        <f t="shared" si="2"/>
        <v>-1.9930972444491241E-2</v>
      </c>
      <c r="H30" s="20"/>
    </row>
    <row r="31" spans="1:8" ht="14.25" customHeight="1" x14ac:dyDescent="0.3">
      <c r="A31" s="3"/>
      <c r="B31" s="8">
        <f t="shared" si="3"/>
        <v>2031</v>
      </c>
      <c r="C31" s="14">
        <v>-33.50589839584547</v>
      </c>
      <c r="D31" s="15">
        <v>128338.58015573268</v>
      </c>
      <c r="E31" s="16">
        <f t="shared" si="0"/>
        <v>-2.610742487191901E-2</v>
      </c>
      <c r="F31" s="13">
        <f t="shared" si="1"/>
        <v>-0.26107424871919011</v>
      </c>
      <c r="G31" s="13">
        <f t="shared" si="2"/>
        <v>-0.3132890984630281</v>
      </c>
      <c r="H31" s="20"/>
    </row>
    <row r="32" spans="1:8" ht="14.25" customHeight="1" x14ac:dyDescent="0.3">
      <c r="A32" s="3"/>
      <c r="B32" s="8">
        <f t="shared" si="3"/>
        <v>2032</v>
      </c>
      <c r="C32" s="18">
        <v>-34.296885253116805</v>
      </c>
      <c r="D32" s="11">
        <v>130121.92751301885</v>
      </c>
      <c r="E32" s="19">
        <f t="shared" si="0"/>
        <v>-2.6357498623500921E-2</v>
      </c>
      <c r="F32" s="13">
        <f t="shared" si="1"/>
        <v>-0.26357498623500919</v>
      </c>
      <c r="G32" s="13">
        <f t="shared" si="2"/>
        <v>-0.31628998348201104</v>
      </c>
      <c r="H32" s="20"/>
    </row>
    <row r="33" spans="1:8" ht="14.25" customHeight="1" x14ac:dyDescent="0.3">
      <c r="A33" s="3"/>
      <c r="B33" s="8">
        <f t="shared" si="3"/>
        <v>2033</v>
      </c>
      <c r="C33" s="10">
        <v>-12.790693131459914</v>
      </c>
      <c r="D33" s="11">
        <v>131092.26213115657</v>
      </c>
      <c r="E33" s="12">
        <f t="shared" si="0"/>
        <v>-9.7570161072229773E-3</v>
      </c>
      <c r="F33" s="13">
        <f t="shared" si="1"/>
        <v>-9.7570161072229766E-2</v>
      </c>
      <c r="G33" s="13">
        <f t="shared" si="2"/>
        <v>-0.11708419328667573</v>
      </c>
      <c r="H33" s="20"/>
    </row>
    <row r="34" spans="1:8" ht="14.25" customHeight="1" x14ac:dyDescent="0.3">
      <c r="A34" s="3"/>
      <c r="B34" s="8">
        <f t="shared" si="3"/>
        <v>2034</v>
      </c>
      <c r="C34" s="10">
        <v>-0.95675739481213373</v>
      </c>
      <c r="D34" s="11">
        <v>132493.89324656499</v>
      </c>
      <c r="E34" s="12">
        <f t="shared" si="0"/>
        <v>-7.2211433400304163E-4</v>
      </c>
      <c r="F34" s="13">
        <f t="shared" si="1"/>
        <v>-7.2211433400304163E-3</v>
      </c>
      <c r="G34" s="13">
        <f t="shared" si="2"/>
        <v>-8.6653720080364996E-3</v>
      </c>
      <c r="H34" s="20"/>
    </row>
    <row r="35" spans="1:8" ht="14.25" customHeight="1" x14ac:dyDescent="0.3">
      <c r="A35" s="3"/>
      <c r="B35" s="8">
        <f t="shared" si="3"/>
        <v>2035</v>
      </c>
      <c r="C35" s="10">
        <v>-3.7433738629442908</v>
      </c>
      <c r="D35" s="11">
        <v>134119.73981471118</v>
      </c>
      <c r="E35" s="12">
        <f t="shared" si="0"/>
        <v>-2.7910685392887199E-3</v>
      </c>
      <c r="F35" s="13">
        <f t="shared" si="1"/>
        <v>-2.79106853928872E-2</v>
      </c>
      <c r="G35" s="13">
        <f t="shared" si="2"/>
        <v>-3.3492822471464637E-2</v>
      </c>
      <c r="H35" s="20"/>
    </row>
    <row r="36" spans="1:8" ht="14.25" customHeight="1" x14ac:dyDescent="0.3">
      <c r="A36" s="3"/>
      <c r="B36" s="8">
        <f t="shared" si="3"/>
        <v>2036</v>
      </c>
      <c r="C36" s="10">
        <v>-5.6061203236947961</v>
      </c>
      <c r="D36" s="11">
        <v>135515.25971055159</v>
      </c>
      <c r="E36" s="12">
        <f t="shared" si="0"/>
        <v>-4.136892284801701E-3</v>
      </c>
      <c r="F36" s="13">
        <f t="shared" si="1"/>
        <v>-4.1368922848017006E-2</v>
      </c>
      <c r="G36" s="13">
        <f t="shared" si="2"/>
        <v>-4.9642707417620412E-2</v>
      </c>
      <c r="H36" s="20"/>
    </row>
    <row r="37" spans="1:8" ht="14.25" customHeight="1" x14ac:dyDescent="0.3">
      <c r="A37" s="3"/>
      <c r="B37" s="8">
        <f t="shared" si="3"/>
        <v>2037</v>
      </c>
      <c r="C37" s="10">
        <v>-6.1391942938149819</v>
      </c>
      <c r="D37" s="11">
        <v>136635.40587268065</v>
      </c>
      <c r="E37" s="12">
        <f t="shared" si="0"/>
        <v>-4.4931211310892541E-3</v>
      </c>
      <c r="F37" s="13">
        <f t="shared" si="1"/>
        <v>-4.4931211310892546E-2</v>
      </c>
      <c r="G37" s="13">
        <f t="shared" si="2"/>
        <v>-5.3917453573071053E-2</v>
      </c>
      <c r="H37" s="20"/>
    </row>
    <row r="38" spans="1:8" ht="14.25" customHeight="1" x14ac:dyDescent="0.3">
      <c r="A38" s="3"/>
      <c r="B38" s="8">
        <f t="shared" si="3"/>
        <v>2038</v>
      </c>
      <c r="C38" s="10">
        <v>-8.816435666948955</v>
      </c>
      <c r="D38" s="11">
        <v>138126.9517676594</v>
      </c>
      <c r="E38" s="12">
        <f t="shared" si="0"/>
        <v>-6.3828496568713875E-3</v>
      </c>
      <c r="F38" s="13">
        <f t="shared" si="1"/>
        <v>-6.382849656871388E-2</v>
      </c>
      <c r="G38" s="13">
        <f t="shared" si="2"/>
        <v>-7.6594195882456653E-2</v>
      </c>
      <c r="H38" s="20"/>
    </row>
    <row r="39" spans="1:8" ht="14.25" customHeight="1" x14ac:dyDescent="0.3">
      <c r="A39" s="3"/>
      <c r="B39" s="8">
        <f t="shared" si="3"/>
        <v>2039</v>
      </c>
      <c r="C39" s="10">
        <v>-11.249517150422786</v>
      </c>
      <c r="D39" s="11">
        <v>139593.56034059825</v>
      </c>
      <c r="E39" s="12">
        <f t="shared" si="0"/>
        <v>-8.0587651199487791E-3</v>
      </c>
      <c r="F39" s="13">
        <f t="shared" si="1"/>
        <v>-8.0587651199487798E-2</v>
      </c>
      <c r="G39" s="13">
        <f t="shared" si="2"/>
        <v>-9.6705181439385349E-2</v>
      </c>
      <c r="H39" s="20"/>
    </row>
    <row r="40" spans="1:8" ht="14.25" customHeight="1" x14ac:dyDescent="0.3">
      <c r="A40" s="3"/>
      <c r="B40" s="8">
        <f t="shared" si="3"/>
        <v>2040</v>
      </c>
      <c r="C40" s="10">
        <v>-11.872476711329991</v>
      </c>
      <c r="D40" s="11">
        <v>141241.30960795024</v>
      </c>
      <c r="E40" s="12">
        <f t="shared" si="0"/>
        <v>-8.4058104135999231E-3</v>
      </c>
      <c r="F40" s="13">
        <f t="shared" si="1"/>
        <v>-8.4058104135999234E-2</v>
      </c>
      <c r="G40" s="13">
        <f t="shared" si="2"/>
        <v>-0.10086972496319907</v>
      </c>
      <c r="H40" s="20"/>
    </row>
    <row r="41" spans="1:8" ht="14.25" customHeight="1" x14ac:dyDescent="0.3">
      <c r="A41" s="3"/>
      <c r="B41" s="8">
        <f t="shared" si="3"/>
        <v>2041</v>
      </c>
      <c r="C41" s="10">
        <v>-14.942849590813072</v>
      </c>
      <c r="D41" s="11">
        <v>142612.58161645342</v>
      </c>
      <c r="E41" s="12">
        <f t="shared" si="0"/>
        <v>-1.047793218623643E-2</v>
      </c>
      <c r="F41" s="13">
        <f t="shared" si="1"/>
        <v>-0.1047793218623643</v>
      </c>
      <c r="G41" s="13">
        <f t="shared" si="2"/>
        <v>-0.12573518623483715</v>
      </c>
      <c r="H41" s="20"/>
    </row>
    <row r="42" spans="1:8" ht="14.25" customHeight="1" x14ac:dyDescent="0.3">
      <c r="A42" s="3"/>
      <c r="B42" s="8">
        <f t="shared" si="3"/>
        <v>2042</v>
      </c>
      <c r="C42" s="10">
        <v>-17.477502877482042</v>
      </c>
      <c r="D42" s="11">
        <v>143980.18394086653</v>
      </c>
      <c r="E42" s="12">
        <f t="shared" si="0"/>
        <v>-1.2138825218239861E-2</v>
      </c>
      <c r="F42" s="13">
        <f t="shared" si="1"/>
        <v>-0.12138825218239861</v>
      </c>
      <c r="G42" s="13">
        <f t="shared" si="2"/>
        <v>-0.14566590261887835</v>
      </c>
      <c r="H42" s="20"/>
    </row>
    <row r="43" spans="1:8" ht="14.25" customHeight="1" x14ac:dyDescent="0.3">
      <c r="A43" s="3"/>
      <c r="B43" s="8">
        <f t="shared" si="3"/>
        <v>2043</v>
      </c>
      <c r="C43" s="10">
        <v>-24.449088433384635</v>
      </c>
      <c r="D43" s="11">
        <v>145349.06601410251</v>
      </c>
      <c r="E43" s="12">
        <f t="shared" si="0"/>
        <v>-1.6820946363021321E-2</v>
      </c>
      <c r="F43" s="13">
        <f t="shared" si="1"/>
        <v>-0.16820946363021322</v>
      </c>
      <c r="G43" s="13">
        <f t="shared" si="2"/>
        <v>-0.20185135635625584</v>
      </c>
      <c r="H43" s="20"/>
    </row>
    <row r="44" spans="1:8" ht="14.25" customHeight="1" x14ac:dyDescent="0.3">
      <c r="A44" s="3"/>
      <c r="B44" s="8">
        <f t="shared" si="3"/>
        <v>2044</v>
      </c>
      <c r="C44" s="10">
        <v>-26.428682296152388</v>
      </c>
      <c r="D44" s="11">
        <v>146719.2733089877</v>
      </c>
      <c r="E44" s="12">
        <f t="shared" si="0"/>
        <v>-1.8013095144285604E-2</v>
      </c>
      <c r="F44" s="13">
        <f t="shared" si="1"/>
        <v>-0.18013095144285604</v>
      </c>
      <c r="G44" s="13">
        <f t="shared" si="2"/>
        <v>-0.21615714173142725</v>
      </c>
      <c r="H44" s="20"/>
    </row>
    <row r="45" spans="1:8" ht="14.25" customHeight="1" x14ac:dyDescent="0.3">
      <c r="A45" s="3"/>
      <c r="B45" s="8">
        <f t="shared" si="3"/>
        <v>2045</v>
      </c>
      <c r="C45" s="10">
        <v>-28.487019737232028</v>
      </c>
      <c r="D45" s="11">
        <v>148090.85210778107</v>
      </c>
      <c r="E45" s="12">
        <f t="shared" si="0"/>
        <v>-1.9236177881196248E-2</v>
      </c>
      <c r="F45" s="13">
        <f t="shared" si="1"/>
        <v>-0.19236177881196248</v>
      </c>
      <c r="G45" s="13">
        <f t="shared" si="2"/>
        <v>-0.23083413457435498</v>
      </c>
      <c r="H45" s="20"/>
    </row>
    <row r="46" spans="1:8" ht="14.25" customHeight="1" x14ac:dyDescent="0.3">
      <c r="A46" s="3"/>
      <c r="B46" s="8">
        <f t="shared" si="3"/>
        <v>2046</v>
      </c>
      <c r="C46" s="10">
        <v>-26.450774431316734</v>
      </c>
      <c r="D46" s="11">
        <v>149463.84951722136</v>
      </c>
      <c r="E46" s="12">
        <f t="shared" si="0"/>
        <v>-1.7697105030249509E-2</v>
      </c>
      <c r="F46" s="13">
        <f t="shared" si="1"/>
        <v>-0.1769710503024951</v>
      </c>
      <c r="G46" s="13">
        <f t="shared" si="2"/>
        <v>-0.21236526036299408</v>
      </c>
      <c r="H46" s="20"/>
    </row>
    <row r="47" spans="1:8" ht="14.25" customHeight="1" x14ac:dyDescent="0.3">
      <c r="A47" s="3"/>
      <c r="B47" s="8">
        <f t="shared" si="3"/>
        <v>2047</v>
      </c>
      <c r="C47" s="10">
        <v>-36.333672558270166</v>
      </c>
      <c r="D47" s="11">
        <v>150838.3134838595</v>
      </c>
      <c r="E47" s="12">
        <f t="shared" si="0"/>
        <v>-2.4087827368978149E-2</v>
      </c>
      <c r="F47" s="13">
        <f t="shared" si="1"/>
        <v>-0.24087827368978151</v>
      </c>
      <c r="G47" s="13">
        <f t="shared" si="2"/>
        <v>-0.28905392842773781</v>
      </c>
      <c r="H47" s="20"/>
    </row>
    <row r="48" spans="1:8" ht="14.25" customHeight="1" x14ac:dyDescent="0.3">
      <c r="A48" s="3"/>
      <c r="B48" s="8">
        <f t="shared" si="3"/>
        <v>2048</v>
      </c>
      <c r="C48" s="10">
        <v>-36.547083293990717</v>
      </c>
      <c r="D48" s="11">
        <v>152214.29280968138</v>
      </c>
      <c r="E48" s="12">
        <f t="shared" si="0"/>
        <v>-2.4010283541301049E-2</v>
      </c>
      <c r="F48" s="13">
        <f t="shared" si="1"/>
        <v>-0.2401028354130105</v>
      </c>
      <c r="G48" s="13">
        <f t="shared" si="2"/>
        <v>-0.28812340249561258</v>
      </c>
      <c r="H48" s="20"/>
    </row>
    <row r="49" spans="1:8" ht="14.25" customHeight="1" x14ac:dyDescent="0.3">
      <c r="A49" s="3"/>
      <c r="B49" s="8">
        <f t="shared" si="3"/>
        <v>2049</v>
      </c>
      <c r="C49" s="10">
        <v>-36.644431770895551</v>
      </c>
      <c r="D49" s="11">
        <v>153591.83716802669</v>
      </c>
      <c r="E49" s="12">
        <f t="shared" si="0"/>
        <v>-2.3858319847302308E-2</v>
      </c>
      <c r="F49" s="13">
        <f t="shared" si="1"/>
        <v>-0.23858319847302309</v>
      </c>
      <c r="G49" s="13">
        <f t="shared" si="2"/>
        <v>-0.28629983816762772</v>
      </c>
      <c r="H49" s="20"/>
    </row>
    <row r="50" spans="1:8" ht="14.25" customHeight="1" x14ac:dyDescent="0.3">
      <c r="A50" s="3"/>
      <c r="B50" s="8">
        <f t="shared" si="3"/>
        <v>2050</v>
      </c>
      <c r="C50" s="10">
        <v>-36.792795139757622</v>
      </c>
      <c r="D50" s="11">
        <v>154970.99711980959</v>
      </c>
      <c r="E50" s="12">
        <f t="shared" si="0"/>
        <v>-2.3741729629133606E-2</v>
      </c>
      <c r="F50" s="13">
        <f t="shared" si="1"/>
        <v>-0.23741729629133604</v>
      </c>
      <c r="G50" s="13">
        <f t="shared" si="2"/>
        <v>-0.28490075554960326</v>
      </c>
      <c r="H50" s="20"/>
    </row>
    <row r="51" spans="1:8" ht="14.25" customHeight="1" x14ac:dyDescent="0.3">
      <c r="A51" s="3"/>
      <c r="B51" s="8">
        <f t="shared" si="3"/>
        <v>2051</v>
      </c>
      <c r="C51" s="10">
        <v>-36.491289933816297</v>
      </c>
      <c r="D51" s="11">
        <v>156365.73609388786</v>
      </c>
      <c r="E51" s="12">
        <f t="shared" si="0"/>
        <v>-2.3337139481699215E-2</v>
      </c>
      <c r="F51" s="13">
        <f t="shared" si="1"/>
        <v>-0.23337139481699215</v>
      </c>
      <c r="G51" s="13">
        <f t="shared" si="2"/>
        <v>-0.28004567378039058</v>
      </c>
      <c r="H51" s="20"/>
    </row>
    <row r="52" spans="1:8" ht="14.25" customHeight="1" x14ac:dyDescent="0.3">
      <c r="A52" s="3"/>
      <c r="B52" s="8">
        <f t="shared" si="3"/>
        <v>2052</v>
      </c>
      <c r="C52" s="10">
        <v>-44.737172396622611</v>
      </c>
      <c r="D52" s="11">
        <v>157773.02771873283</v>
      </c>
      <c r="E52" s="12">
        <f t="shared" si="0"/>
        <v>-2.8355399553070024E-2</v>
      </c>
      <c r="F52" s="13">
        <f t="shared" si="1"/>
        <v>-0.28355399553070021</v>
      </c>
      <c r="G52" s="13">
        <f t="shared" si="2"/>
        <v>-0.34026479463684028</v>
      </c>
      <c r="H52" s="20"/>
    </row>
    <row r="53" spans="1:8" x14ac:dyDescent="0.3">
      <c r="A53" s="3"/>
      <c r="B53" s="3"/>
      <c r="C53" s="3"/>
      <c r="D53" s="3"/>
      <c r="E53" s="3"/>
      <c r="F53" s="3"/>
      <c r="G53" s="3"/>
      <c r="H53" s="20"/>
    </row>
    <row r="54" spans="1:8" x14ac:dyDescent="0.3">
      <c r="A54" s="3"/>
      <c r="B54" s="22" t="s">
        <v>28</v>
      </c>
      <c r="C54" s="21"/>
      <c r="D54" s="3"/>
      <c r="E54" s="3"/>
      <c r="F54" s="3"/>
      <c r="G54" s="3"/>
      <c r="H54" s="20"/>
    </row>
    <row r="55" spans="1:8" x14ac:dyDescent="0.3">
      <c r="A55" s="3"/>
      <c r="B55" s="3"/>
      <c r="C55" s="3"/>
      <c r="D55" s="3"/>
      <c r="E55" s="3"/>
      <c r="F55" s="3"/>
      <c r="G55" s="3"/>
      <c r="H55" s="3"/>
    </row>
  </sheetData>
  <mergeCells count="1">
    <mergeCell ref="B7:G7"/>
  </mergeCells>
  <phoneticPr fontId="2" type="noConversion"/>
  <printOptions horizontalCentered="1"/>
  <pageMargins left="0.25" right="0.25" top="0.5" bottom="0.75" header="0.5" footer="0.25"/>
  <pageSetup scale="90" orientation="portrait" r:id="rId1"/>
  <headerFooter>
    <oddFooter xml:space="preserve">&amp;R&amp;11&amp;D Page &amp;P of &amp;N
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Data</vt:lpstr>
      <vt:lpstr>Data!Print_Area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