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56" windowWidth="17232" windowHeight="8148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59" i="1" l="1"/>
  <c r="I59" i="1"/>
  <c r="H59" i="1"/>
  <c r="G59" i="1"/>
  <c r="F59" i="1"/>
  <c r="E59" i="1"/>
  <c r="D59" i="1"/>
  <c r="C59" i="1"/>
  <c r="B59" i="1"/>
  <c r="I45" i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H45" i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F45" i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E45" i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C45" i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B45" i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J44" i="1" l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G44" i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D44" i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<sst xmlns="http://schemas.openxmlformats.org/spreadsheetml/2006/main" count="39" uniqueCount="25">
  <si>
    <t>CO2 Emissions, By Plan</t>
  </si>
  <si>
    <t>(1)</t>
  </si>
  <si>
    <t>(2)</t>
  </si>
  <si>
    <t>(Tons)</t>
  </si>
  <si>
    <t>Plan 1 - Without DBEC</t>
  </si>
  <si>
    <t>Plan 2 - With DBEC</t>
  </si>
  <si>
    <t>Plan 2 - Plan 1</t>
  </si>
  <si>
    <t>(3) = (2) - (1)</t>
  </si>
  <si>
    <t>NOx Emissions, By Plan</t>
  </si>
  <si>
    <t>SO2 Emissions, By Plan</t>
  </si>
  <si>
    <t>(4)</t>
  </si>
  <si>
    <t>(5)</t>
  </si>
  <si>
    <t>(6) = (5) - (4)</t>
  </si>
  <si>
    <t>(7)</t>
  </si>
  <si>
    <t>(8)</t>
  </si>
  <si>
    <t>(9) = (8) - (7)</t>
  </si>
  <si>
    <t>Emissions Differentials for the Resource Plans With and Without the DBEC Unit</t>
  </si>
  <si>
    <t>Total (2017-2061):</t>
  </si>
  <si>
    <t>Note - FPL's production cost estimates only extend through 2047.  Therefore, system-wide emissions are assumed to be the same for the years 2048-2061.</t>
  </si>
  <si>
    <t>Florida Power &amp; Light Company</t>
  </si>
  <si>
    <t>Docket No. 20170255-EI</t>
  </si>
  <si>
    <t>Staff's First Set of Interrogatories</t>
  </si>
  <si>
    <t>Attachment No. 1</t>
  </si>
  <si>
    <t>Tab 1 of 1</t>
  </si>
  <si>
    <t>Interrogatory No.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</si>
</sst>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8" fontId="0" fillId="0" borderId="3" xfId="1" applyNumberFormat="1" applyFont="1" applyBorder="1" applyAlignment="1">
      <alignment horizontal="center"/>
    </xf>
    <xf numFmtId="38" fontId="0" fillId="0" borderId="4" xfId="1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8" xfId="0" applyBorder="1"/>
    <xf numFmtId="3" fontId="0" fillId="0" borderId="9" xfId="0" applyNumberFormat="1" applyBorder="1" applyAlignment="1">
      <alignment horizontal="center"/>
    </xf>
    <xf numFmtId="38" fontId="0" fillId="0" borderId="9" xfId="1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workbookViewId="0">
      <selection activeCell="A7" sqref="A7"/>
    </sheetView>
  </sheetViews>
  <sheetFormatPr defaultRowHeight="13.2" x14ac:dyDescent="0.25"/>
  <cols>
    <col min="1" max="1" width="16" bestFit="1" customWidth="1"/>
    <col min="2" max="2" width="21.6640625" style="1" customWidth="1"/>
    <col min="3" max="4" width="19.33203125" style="1" customWidth="1"/>
    <col min="5" max="5" width="21.6640625" style="1" customWidth="1"/>
    <col min="6" max="7" width="19.33203125" customWidth="1"/>
    <col min="8" max="8" width="21.6640625" customWidth="1"/>
    <col min="9" max="10" width="19.33203125" customWidth="1"/>
  </cols>
  <sheetData>
    <row r="1" spans="1:10" x14ac:dyDescent="0.25">
      <c r="A1" s="16" t="s">
        <v>19</v>
      </c>
    </row>
    <row r="2" spans="1:10" x14ac:dyDescent="0.25">
      <c r="A2" s="16" t="s">
        <v>20</v>
      </c>
    </row>
    <row r="3" spans="1:10" x14ac:dyDescent="0.25">
      <c r="A3" s="16" t="s">
        <v>21</v>
      </c>
    </row>
    <row r="4" spans="1:10" x14ac:dyDescent="0.25">
      <c r="A4" s="16" t="s">
        <v>24</v>
      </c>
    </row>
    <row r="5" spans="1:10" x14ac:dyDescent="0.25">
      <c r="A5" s="16" t="s">
        <v>22</v>
      </c>
    </row>
    <row r="6" spans="1:10" x14ac:dyDescent="0.25">
      <c r="A6" s="16" t="s">
        <v>23</v>
      </c>
      <c r="B6"/>
      <c r="C6" s="17"/>
      <c r="D6" s="17"/>
      <c r="E6" s="17"/>
    </row>
    <row r="8" spans="1:10" ht="15.6" x14ac:dyDescent="0.3">
      <c r="A8" s="21" t="s">
        <v>16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13.8" thickBot="1" x14ac:dyDescent="0.3"/>
    <row r="10" spans="1:10" ht="13.8" thickBot="1" x14ac:dyDescent="0.3">
      <c r="B10" s="18" t="s">
        <v>0</v>
      </c>
      <c r="C10" s="19"/>
      <c r="D10" s="20"/>
      <c r="E10" s="18" t="s">
        <v>8</v>
      </c>
      <c r="F10" s="19"/>
      <c r="G10" s="20"/>
      <c r="H10" s="18" t="s">
        <v>9</v>
      </c>
      <c r="I10" s="19"/>
      <c r="J10" s="20"/>
    </row>
    <row r="11" spans="1:10" x14ac:dyDescent="0.25">
      <c r="B11" s="2" t="s">
        <v>1</v>
      </c>
      <c r="C11" s="2" t="s">
        <v>2</v>
      </c>
      <c r="D11" s="2" t="s">
        <v>7</v>
      </c>
      <c r="E11" s="2" t="s">
        <v>10</v>
      </c>
      <c r="F11" s="2" t="s">
        <v>11</v>
      </c>
      <c r="G11" s="2" t="s">
        <v>12</v>
      </c>
      <c r="H11" s="2" t="s">
        <v>13</v>
      </c>
      <c r="I11" s="2" t="s">
        <v>14</v>
      </c>
      <c r="J11" s="2" t="s">
        <v>15</v>
      </c>
    </row>
    <row r="12" spans="1:10" x14ac:dyDescent="0.25">
      <c r="B12" s="3" t="s">
        <v>4</v>
      </c>
      <c r="C12" s="3" t="s">
        <v>5</v>
      </c>
      <c r="D12" s="3" t="s">
        <v>6</v>
      </c>
      <c r="E12" s="3" t="s">
        <v>4</v>
      </c>
      <c r="F12" s="3" t="s">
        <v>5</v>
      </c>
      <c r="G12" s="3" t="s">
        <v>6</v>
      </c>
      <c r="H12" s="3" t="s">
        <v>4</v>
      </c>
      <c r="I12" s="3" t="s">
        <v>5</v>
      </c>
      <c r="J12" s="3" t="s">
        <v>6</v>
      </c>
    </row>
    <row r="13" spans="1:10" ht="13.8" thickBot="1" x14ac:dyDescent="0.3">
      <c r="B13" s="3" t="s">
        <v>3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3" t="s">
        <v>3</v>
      </c>
    </row>
    <row r="14" spans="1:10" x14ac:dyDescent="0.25">
      <c r="A14" s="10">
        <v>2017</v>
      </c>
      <c r="B14" s="11">
        <v>39388878.5</v>
      </c>
      <c r="C14" s="11">
        <v>39388878.5</v>
      </c>
      <c r="D14" s="12">
        <f>C14-B14</f>
        <v>0</v>
      </c>
      <c r="E14" s="11">
        <v>12407</v>
      </c>
      <c r="F14" s="11">
        <v>12407</v>
      </c>
      <c r="G14" s="12">
        <f>F14-E14</f>
        <v>0</v>
      </c>
      <c r="H14" s="11">
        <v>2593.5</v>
      </c>
      <c r="I14" s="11">
        <v>2593.5</v>
      </c>
      <c r="J14" s="12">
        <f>I14-H14</f>
        <v>0</v>
      </c>
    </row>
    <row r="15" spans="1:10" x14ac:dyDescent="0.25">
      <c r="A15" s="13">
        <v>2018</v>
      </c>
      <c r="B15" s="4">
        <v>38472591.5</v>
      </c>
      <c r="C15" s="4">
        <v>38521228.5</v>
      </c>
      <c r="D15" s="6">
        <f t="shared" ref="D15:D44" si="0">C15-B15</f>
        <v>48637</v>
      </c>
      <c r="E15" s="4">
        <v>11230</v>
      </c>
      <c r="F15" s="4">
        <v>11215.5</v>
      </c>
      <c r="G15" s="6">
        <f t="shared" ref="G15:G44" si="1">F15-E15</f>
        <v>-14.5</v>
      </c>
      <c r="H15" s="4">
        <v>1500.5</v>
      </c>
      <c r="I15" s="4">
        <v>1526.5</v>
      </c>
      <c r="J15" s="6">
        <f t="shared" ref="J15:J44" si="2">I15-H15</f>
        <v>26</v>
      </c>
    </row>
    <row r="16" spans="1:10" x14ac:dyDescent="0.25">
      <c r="A16" s="13">
        <v>2019</v>
      </c>
      <c r="B16" s="4">
        <v>37489906</v>
      </c>
      <c r="C16" s="4">
        <v>37558047.5</v>
      </c>
      <c r="D16" s="6">
        <f t="shared" si="0"/>
        <v>68141.5</v>
      </c>
      <c r="E16" s="4">
        <v>9256.5</v>
      </c>
      <c r="F16" s="4">
        <v>9107</v>
      </c>
      <c r="G16" s="6">
        <f t="shared" si="1"/>
        <v>-149.5</v>
      </c>
      <c r="H16" s="4">
        <v>1109</v>
      </c>
      <c r="I16" s="4">
        <v>1257.5</v>
      </c>
      <c r="J16" s="6">
        <f t="shared" si="2"/>
        <v>148.5</v>
      </c>
    </row>
    <row r="17" spans="1:10" x14ac:dyDescent="0.25">
      <c r="A17" s="13">
        <v>2020</v>
      </c>
      <c r="B17" s="4">
        <v>36355212</v>
      </c>
      <c r="C17" s="4">
        <v>36512641.5</v>
      </c>
      <c r="D17" s="6">
        <f t="shared" si="0"/>
        <v>157429.5</v>
      </c>
      <c r="E17" s="4">
        <v>7515</v>
      </c>
      <c r="F17" s="4">
        <v>7547.5</v>
      </c>
      <c r="G17" s="6">
        <f t="shared" si="1"/>
        <v>32.5</v>
      </c>
      <c r="H17" s="4">
        <v>456</v>
      </c>
      <c r="I17" s="4">
        <v>505</v>
      </c>
      <c r="J17" s="6">
        <f t="shared" si="2"/>
        <v>49</v>
      </c>
    </row>
    <row r="18" spans="1:10" x14ac:dyDescent="0.25">
      <c r="A18" s="13">
        <v>2021</v>
      </c>
      <c r="B18" s="4">
        <v>35931819</v>
      </c>
      <c r="C18" s="4">
        <v>35995313.5</v>
      </c>
      <c r="D18" s="6">
        <f t="shared" si="0"/>
        <v>63494.5</v>
      </c>
      <c r="E18" s="4">
        <v>7301.5</v>
      </c>
      <c r="F18" s="4">
        <v>7263.5</v>
      </c>
      <c r="G18" s="6">
        <f t="shared" si="1"/>
        <v>-38</v>
      </c>
      <c r="H18" s="4">
        <v>431</v>
      </c>
      <c r="I18" s="4">
        <v>445.5</v>
      </c>
      <c r="J18" s="6">
        <f t="shared" si="2"/>
        <v>14.5</v>
      </c>
    </row>
    <row r="19" spans="1:10" x14ac:dyDescent="0.25">
      <c r="A19" s="13">
        <v>2022</v>
      </c>
      <c r="B19" s="4">
        <v>35464574.5</v>
      </c>
      <c r="C19" s="4">
        <v>35183642</v>
      </c>
      <c r="D19" s="6">
        <f t="shared" si="0"/>
        <v>-280932.5</v>
      </c>
      <c r="E19" s="4">
        <v>7025.5</v>
      </c>
      <c r="F19" s="4">
        <v>6407</v>
      </c>
      <c r="G19" s="6">
        <f t="shared" si="1"/>
        <v>-618.5</v>
      </c>
      <c r="H19" s="4">
        <v>386.5</v>
      </c>
      <c r="I19" s="4">
        <v>358</v>
      </c>
      <c r="J19" s="6">
        <f t="shared" si="2"/>
        <v>-28.5</v>
      </c>
    </row>
    <row r="20" spans="1:10" x14ac:dyDescent="0.25">
      <c r="A20" s="13">
        <v>2023</v>
      </c>
      <c r="B20" s="4">
        <v>35884884</v>
      </c>
      <c r="C20" s="4">
        <v>35463823.5</v>
      </c>
      <c r="D20" s="6">
        <f t="shared" si="0"/>
        <v>-421060.5</v>
      </c>
      <c r="E20" s="4">
        <v>7204</v>
      </c>
      <c r="F20" s="4">
        <v>6241.5</v>
      </c>
      <c r="G20" s="6">
        <f t="shared" si="1"/>
        <v>-962.5</v>
      </c>
      <c r="H20" s="4">
        <v>441.5</v>
      </c>
      <c r="I20" s="4">
        <v>407.5</v>
      </c>
      <c r="J20" s="6">
        <f t="shared" si="2"/>
        <v>-34</v>
      </c>
    </row>
    <row r="21" spans="1:10" x14ac:dyDescent="0.25">
      <c r="A21" s="13">
        <v>2024</v>
      </c>
      <c r="B21" s="4">
        <v>36124510.5</v>
      </c>
      <c r="C21" s="4">
        <v>35677714.5</v>
      </c>
      <c r="D21" s="6">
        <f t="shared" si="0"/>
        <v>-446796</v>
      </c>
      <c r="E21" s="4">
        <v>7331.5</v>
      </c>
      <c r="F21" s="4">
        <v>6367</v>
      </c>
      <c r="G21" s="6">
        <f t="shared" si="1"/>
        <v>-964.5</v>
      </c>
      <c r="H21" s="4">
        <v>443</v>
      </c>
      <c r="I21" s="4">
        <v>391</v>
      </c>
      <c r="J21" s="6">
        <f t="shared" si="2"/>
        <v>-52</v>
      </c>
    </row>
    <row r="22" spans="1:10" x14ac:dyDescent="0.25">
      <c r="A22" s="13">
        <v>2025</v>
      </c>
      <c r="B22" s="4">
        <v>36342631.5</v>
      </c>
      <c r="C22" s="4">
        <v>35857477.5</v>
      </c>
      <c r="D22" s="6">
        <f t="shared" si="0"/>
        <v>-485154</v>
      </c>
      <c r="E22" s="4">
        <v>7711</v>
      </c>
      <c r="F22" s="4">
        <v>6650.5</v>
      </c>
      <c r="G22" s="6">
        <f t="shared" si="1"/>
        <v>-1060.5</v>
      </c>
      <c r="H22" s="4">
        <v>476.5</v>
      </c>
      <c r="I22" s="4">
        <v>415</v>
      </c>
      <c r="J22" s="6">
        <f t="shared" si="2"/>
        <v>-61.5</v>
      </c>
    </row>
    <row r="23" spans="1:10" x14ac:dyDescent="0.25">
      <c r="A23" s="13">
        <v>2026</v>
      </c>
      <c r="B23" s="4">
        <v>36949849.5</v>
      </c>
      <c r="C23" s="4">
        <v>36314249.5</v>
      </c>
      <c r="D23" s="6">
        <f t="shared" si="0"/>
        <v>-635600</v>
      </c>
      <c r="E23" s="4">
        <v>7699</v>
      </c>
      <c r="F23" s="4">
        <v>6548</v>
      </c>
      <c r="G23" s="6">
        <f t="shared" si="1"/>
        <v>-1151</v>
      </c>
      <c r="H23" s="4">
        <v>513.5</v>
      </c>
      <c r="I23" s="4">
        <v>408.5</v>
      </c>
      <c r="J23" s="6">
        <f t="shared" si="2"/>
        <v>-105</v>
      </c>
    </row>
    <row r="24" spans="1:10" x14ac:dyDescent="0.25">
      <c r="A24" s="13">
        <v>2027</v>
      </c>
      <c r="B24" s="4">
        <v>36785018.5</v>
      </c>
      <c r="C24" s="4">
        <v>36697555</v>
      </c>
      <c r="D24" s="6">
        <f t="shared" si="0"/>
        <v>-87463.5</v>
      </c>
      <c r="E24" s="4">
        <v>6845.5</v>
      </c>
      <c r="F24" s="4">
        <v>6690</v>
      </c>
      <c r="G24" s="6">
        <f t="shared" si="1"/>
        <v>-155.5</v>
      </c>
      <c r="H24" s="4">
        <v>445.5</v>
      </c>
      <c r="I24" s="4">
        <v>449</v>
      </c>
      <c r="J24" s="6">
        <f t="shared" si="2"/>
        <v>3.5</v>
      </c>
    </row>
    <row r="25" spans="1:10" x14ac:dyDescent="0.25">
      <c r="A25" s="13">
        <v>2028</v>
      </c>
      <c r="B25" s="4">
        <v>36532224</v>
      </c>
      <c r="C25" s="4">
        <v>36398486.5</v>
      </c>
      <c r="D25" s="6">
        <f t="shared" si="0"/>
        <v>-133737.5</v>
      </c>
      <c r="E25" s="4">
        <v>6285.5</v>
      </c>
      <c r="F25" s="4">
        <v>5871</v>
      </c>
      <c r="G25" s="6">
        <f t="shared" si="1"/>
        <v>-414.5</v>
      </c>
      <c r="H25" s="4">
        <v>419</v>
      </c>
      <c r="I25" s="4">
        <v>421.5</v>
      </c>
      <c r="J25" s="6">
        <f t="shared" si="2"/>
        <v>2.5</v>
      </c>
    </row>
    <row r="26" spans="1:10" x14ac:dyDescent="0.25">
      <c r="A26" s="13">
        <v>2029</v>
      </c>
      <c r="B26" s="4">
        <v>37654595.5</v>
      </c>
      <c r="C26" s="4">
        <v>37071887.5</v>
      </c>
      <c r="D26" s="6">
        <f t="shared" si="0"/>
        <v>-582708</v>
      </c>
      <c r="E26" s="4">
        <v>6689</v>
      </c>
      <c r="F26" s="4">
        <v>5616.5</v>
      </c>
      <c r="G26" s="6">
        <f t="shared" si="1"/>
        <v>-1072.5</v>
      </c>
      <c r="H26" s="4">
        <v>478.5</v>
      </c>
      <c r="I26" s="4">
        <v>398</v>
      </c>
      <c r="J26" s="6">
        <f t="shared" si="2"/>
        <v>-80.5</v>
      </c>
    </row>
    <row r="27" spans="1:10" x14ac:dyDescent="0.25">
      <c r="A27" s="13">
        <v>2030</v>
      </c>
      <c r="B27" s="4">
        <v>38351761</v>
      </c>
      <c r="C27" s="4">
        <v>38003589.5</v>
      </c>
      <c r="D27" s="6">
        <f t="shared" si="0"/>
        <v>-348171.5</v>
      </c>
      <c r="E27" s="4">
        <v>6770</v>
      </c>
      <c r="F27" s="4">
        <v>5841</v>
      </c>
      <c r="G27" s="6">
        <f t="shared" si="1"/>
        <v>-929</v>
      </c>
      <c r="H27" s="4">
        <v>413.5</v>
      </c>
      <c r="I27" s="4">
        <v>419.5</v>
      </c>
      <c r="J27" s="6">
        <f t="shared" si="2"/>
        <v>6</v>
      </c>
    </row>
    <row r="28" spans="1:10" x14ac:dyDescent="0.25">
      <c r="A28" s="13">
        <v>2031</v>
      </c>
      <c r="B28" s="4">
        <v>36781726</v>
      </c>
      <c r="C28" s="4">
        <v>36323575.5</v>
      </c>
      <c r="D28" s="6">
        <f t="shared" si="0"/>
        <v>-458150.5</v>
      </c>
      <c r="E28" s="4">
        <v>6255</v>
      </c>
      <c r="F28" s="4">
        <v>5284</v>
      </c>
      <c r="G28" s="6">
        <f t="shared" si="1"/>
        <v>-971</v>
      </c>
      <c r="H28" s="4">
        <v>388.5</v>
      </c>
      <c r="I28" s="4">
        <v>351.5</v>
      </c>
      <c r="J28" s="6">
        <f t="shared" si="2"/>
        <v>-37</v>
      </c>
    </row>
    <row r="29" spans="1:10" x14ac:dyDescent="0.25">
      <c r="A29" s="13">
        <v>2032</v>
      </c>
      <c r="B29" s="4">
        <v>34968320.5</v>
      </c>
      <c r="C29" s="4">
        <v>34618999</v>
      </c>
      <c r="D29" s="6">
        <f t="shared" si="0"/>
        <v>-349321.5</v>
      </c>
      <c r="E29" s="4">
        <v>5660</v>
      </c>
      <c r="F29" s="4">
        <v>4807.5</v>
      </c>
      <c r="G29" s="6">
        <f t="shared" si="1"/>
        <v>-852.5</v>
      </c>
      <c r="H29" s="4">
        <v>324</v>
      </c>
      <c r="I29" s="4">
        <v>324.5</v>
      </c>
      <c r="J29" s="6">
        <f t="shared" si="2"/>
        <v>0.5</v>
      </c>
    </row>
    <row r="30" spans="1:10" x14ac:dyDescent="0.25">
      <c r="A30" s="13">
        <v>2033</v>
      </c>
      <c r="B30" s="4">
        <v>37847720</v>
      </c>
      <c r="C30" s="4">
        <v>37381902</v>
      </c>
      <c r="D30" s="6">
        <f t="shared" si="0"/>
        <v>-465818</v>
      </c>
      <c r="E30" s="4">
        <v>5957</v>
      </c>
      <c r="F30" s="4">
        <v>5118</v>
      </c>
      <c r="G30" s="6">
        <f t="shared" si="1"/>
        <v>-839</v>
      </c>
      <c r="H30" s="4">
        <v>287.5</v>
      </c>
      <c r="I30" s="4">
        <v>259</v>
      </c>
      <c r="J30" s="6">
        <f t="shared" si="2"/>
        <v>-28.5</v>
      </c>
    </row>
    <row r="31" spans="1:10" x14ac:dyDescent="0.25">
      <c r="A31" s="13">
        <v>2034</v>
      </c>
      <c r="B31" s="4">
        <v>38567635</v>
      </c>
      <c r="C31" s="4">
        <v>38225065</v>
      </c>
      <c r="D31" s="6">
        <f t="shared" si="0"/>
        <v>-342570</v>
      </c>
      <c r="E31" s="4">
        <v>5723.5</v>
      </c>
      <c r="F31" s="4">
        <v>5034</v>
      </c>
      <c r="G31" s="6">
        <f t="shared" si="1"/>
        <v>-689.5</v>
      </c>
      <c r="H31" s="4">
        <v>260</v>
      </c>
      <c r="I31" s="4">
        <v>257</v>
      </c>
      <c r="J31" s="6">
        <f t="shared" si="2"/>
        <v>-3</v>
      </c>
    </row>
    <row r="32" spans="1:10" x14ac:dyDescent="0.25">
      <c r="A32" s="13">
        <v>2035</v>
      </c>
      <c r="B32" s="4">
        <v>39009795.5</v>
      </c>
      <c r="C32" s="4">
        <v>38674086</v>
      </c>
      <c r="D32" s="6">
        <f t="shared" si="0"/>
        <v>-335709.5</v>
      </c>
      <c r="E32" s="4">
        <v>5497.5</v>
      </c>
      <c r="F32" s="4">
        <v>4882.5</v>
      </c>
      <c r="G32" s="6">
        <f t="shared" si="1"/>
        <v>-615</v>
      </c>
      <c r="H32" s="4">
        <v>237</v>
      </c>
      <c r="I32" s="4">
        <v>232.5</v>
      </c>
      <c r="J32" s="6">
        <f t="shared" si="2"/>
        <v>-4.5</v>
      </c>
    </row>
    <row r="33" spans="1:10" x14ac:dyDescent="0.25">
      <c r="A33" s="13">
        <v>2036</v>
      </c>
      <c r="B33" s="4">
        <v>42734397.5</v>
      </c>
      <c r="C33" s="4">
        <v>42391783.5</v>
      </c>
      <c r="D33" s="6">
        <f t="shared" si="0"/>
        <v>-342614</v>
      </c>
      <c r="E33" s="4">
        <v>6021.5</v>
      </c>
      <c r="F33" s="4">
        <v>5424.5</v>
      </c>
      <c r="G33" s="6">
        <f t="shared" si="1"/>
        <v>-597</v>
      </c>
      <c r="H33" s="4">
        <v>248</v>
      </c>
      <c r="I33" s="4">
        <v>243.5</v>
      </c>
      <c r="J33" s="6">
        <f t="shared" si="2"/>
        <v>-4.5</v>
      </c>
    </row>
    <row r="34" spans="1:10" x14ac:dyDescent="0.25">
      <c r="A34" s="13">
        <v>2037</v>
      </c>
      <c r="B34" s="4">
        <v>43196678</v>
      </c>
      <c r="C34" s="4">
        <v>42865065</v>
      </c>
      <c r="D34" s="6">
        <f t="shared" si="0"/>
        <v>-331613</v>
      </c>
      <c r="E34" s="4">
        <v>5938</v>
      </c>
      <c r="F34" s="4">
        <v>5339</v>
      </c>
      <c r="G34" s="6">
        <f t="shared" si="1"/>
        <v>-599</v>
      </c>
      <c r="H34" s="4">
        <v>221</v>
      </c>
      <c r="I34" s="4">
        <v>218.5</v>
      </c>
      <c r="J34" s="6">
        <f t="shared" si="2"/>
        <v>-2.5</v>
      </c>
    </row>
    <row r="35" spans="1:10" x14ac:dyDescent="0.25">
      <c r="A35" s="13">
        <v>2038</v>
      </c>
      <c r="B35" s="4">
        <v>44131786</v>
      </c>
      <c r="C35" s="4">
        <v>43747917.5</v>
      </c>
      <c r="D35" s="6">
        <f t="shared" si="0"/>
        <v>-383868.5</v>
      </c>
      <c r="E35" s="4">
        <v>6072</v>
      </c>
      <c r="F35" s="4">
        <v>5458</v>
      </c>
      <c r="G35" s="6">
        <f t="shared" si="1"/>
        <v>-614</v>
      </c>
      <c r="H35" s="4">
        <v>244.5</v>
      </c>
      <c r="I35" s="4">
        <v>239</v>
      </c>
      <c r="J35" s="6">
        <f t="shared" si="2"/>
        <v>-5.5</v>
      </c>
    </row>
    <row r="36" spans="1:10" x14ac:dyDescent="0.25">
      <c r="A36" s="13">
        <v>2039</v>
      </c>
      <c r="B36" s="4">
        <v>44798718.5</v>
      </c>
      <c r="C36" s="4">
        <v>44462762</v>
      </c>
      <c r="D36" s="6">
        <f t="shared" si="0"/>
        <v>-335956.5</v>
      </c>
      <c r="E36" s="4">
        <v>6051</v>
      </c>
      <c r="F36" s="4">
        <v>5473.5</v>
      </c>
      <c r="G36" s="6">
        <f t="shared" si="1"/>
        <v>-577.5</v>
      </c>
      <c r="H36" s="4">
        <v>225.5</v>
      </c>
      <c r="I36" s="4">
        <v>228.5</v>
      </c>
      <c r="J36" s="6">
        <f t="shared" si="2"/>
        <v>3</v>
      </c>
    </row>
    <row r="37" spans="1:10" x14ac:dyDescent="0.25">
      <c r="A37" s="13">
        <v>2040</v>
      </c>
      <c r="B37" s="4">
        <v>45045601</v>
      </c>
      <c r="C37" s="4">
        <v>44718292.5</v>
      </c>
      <c r="D37" s="6">
        <f t="shared" si="0"/>
        <v>-327308.5</v>
      </c>
      <c r="E37" s="4">
        <v>6020.5</v>
      </c>
      <c r="F37" s="4">
        <v>5460.5</v>
      </c>
      <c r="G37" s="6">
        <f t="shared" si="1"/>
        <v>-560</v>
      </c>
      <c r="H37" s="4">
        <v>237</v>
      </c>
      <c r="I37" s="4">
        <v>237.5</v>
      </c>
      <c r="J37" s="6">
        <f t="shared" si="2"/>
        <v>0.5</v>
      </c>
    </row>
    <row r="38" spans="1:10" x14ac:dyDescent="0.25">
      <c r="A38" s="13">
        <v>2041</v>
      </c>
      <c r="B38" s="4">
        <v>45835225.5</v>
      </c>
      <c r="C38" s="4">
        <v>45513437.5</v>
      </c>
      <c r="D38" s="6">
        <f t="shared" si="0"/>
        <v>-321788</v>
      </c>
      <c r="E38" s="4">
        <v>6101.5</v>
      </c>
      <c r="F38" s="4">
        <v>5565</v>
      </c>
      <c r="G38" s="6">
        <f t="shared" si="1"/>
        <v>-536.5</v>
      </c>
      <c r="H38" s="4">
        <v>234</v>
      </c>
      <c r="I38" s="4">
        <v>233</v>
      </c>
      <c r="J38" s="6">
        <f t="shared" si="2"/>
        <v>-1</v>
      </c>
    </row>
    <row r="39" spans="1:10" x14ac:dyDescent="0.25">
      <c r="A39" s="13">
        <v>2042</v>
      </c>
      <c r="B39" s="4">
        <v>46630824.5</v>
      </c>
      <c r="C39" s="4">
        <v>46315920.5</v>
      </c>
      <c r="D39" s="6">
        <f t="shared" si="0"/>
        <v>-314904</v>
      </c>
      <c r="E39" s="4">
        <v>6162.5</v>
      </c>
      <c r="F39" s="4">
        <v>5650.5</v>
      </c>
      <c r="G39" s="6">
        <f t="shared" si="1"/>
        <v>-512</v>
      </c>
      <c r="H39" s="4">
        <v>254</v>
      </c>
      <c r="I39" s="4">
        <v>254.5</v>
      </c>
      <c r="J39" s="6">
        <f t="shared" si="2"/>
        <v>0.5</v>
      </c>
    </row>
    <row r="40" spans="1:10" x14ac:dyDescent="0.25">
      <c r="A40" s="13">
        <v>2043</v>
      </c>
      <c r="B40" s="4">
        <v>48804822</v>
      </c>
      <c r="C40" s="4">
        <v>48564343</v>
      </c>
      <c r="D40" s="6">
        <f t="shared" si="0"/>
        <v>-240479</v>
      </c>
      <c r="E40" s="4">
        <v>6410</v>
      </c>
      <c r="F40" s="4">
        <v>6011.5</v>
      </c>
      <c r="G40" s="6">
        <f t="shared" si="1"/>
        <v>-398.5</v>
      </c>
      <c r="H40" s="4">
        <v>247</v>
      </c>
      <c r="I40" s="4">
        <v>264</v>
      </c>
      <c r="J40" s="6">
        <f t="shared" si="2"/>
        <v>17</v>
      </c>
    </row>
    <row r="41" spans="1:10" x14ac:dyDescent="0.25">
      <c r="A41" s="13">
        <v>2044</v>
      </c>
      <c r="B41" s="4">
        <v>50051374</v>
      </c>
      <c r="C41" s="4">
        <v>49791982.5</v>
      </c>
      <c r="D41" s="6">
        <f t="shared" si="0"/>
        <v>-259391.5</v>
      </c>
      <c r="E41" s="4">
        <v>6477.5</v>
      </c>
      <c r="F41" s="4">
        <v>6071.5</v>
      </c>
      <c r="G41" s="6">
        <f t="shared" si="1"/>
        <v>-406</v>
      </c>
      <c r="H41" s="4">
        <v>255.5</v>
      </c>
      <c r="I41" s="4">
        <v>263.5</v>
      </c>
      <c r="J41" s="6">
        <f t="shared" si="2"/>
        <v>8</v>
      </c>
    </row>
    <row r="42" spans="1:10" x14ac:dyDescent="0.25">
      <c r="A42" s="13">
        <v>2045</v>
      </c>
      <c r="B42" s="4">
        <v>50834351</v>
      </c>
      <c r="C42" s="4">
        <v>50518321.5</v>
      </c>
      <c r="D42" s="6">
        <f t="shared" si="0"/>
        <v>-316029.5</v>
      </c>
      <c r="E42" s="4">
        <v>6543</v>
      </c>
      <c r="F42" s="4">
        <v>6138.5</v>
      </c>
      <c r="G42" s="6">
        <f t="shared" si="1"/>
        <v>-404.5</v>
      </c>
      <c r="H42" s="4">
        <v>258.5</v>
      </c>
      <c r="I42" s="4">
        <v>256.5</v>
      </c>
      <c r="J42" s="6">
        <f t="shared" si="2"/>
        <v>-2</v>
      </c>
    </row>
    <row r="43" spans="1:10" x14ac:dyDescent="0.25">
      <c r="A43" s="13">
        <v>2046</v>
      </c>
      <c r="B43" s="4">
        <v>51207856.5</v>
      </c>
      <c r="C43" s="4">
        <v>50900787</v>
      </c>
      <c r="D43" s="6">
        <f t="shared" si="0"/>
        <v>-307069.5</v>
      </c>
      <c r="E43" s="4">
        <v>6506</v>
      </c>
      <c r="F43" s="4">
        <v>6141</v>
      </c>
      <c r="G43" s="6">
        <f t="shared" si="1"/>
        <v>-365</v>
      </c>
      <c r="H43" s="4">
        <v>260.5</v>
      </c>
      <c r="I43" s="4">
        <v>257.5</v>
      </c>
      <c r="J43" s="6">
        <f t="shared" si="2"/>
        <v>-3</v>
      </c>
    </row>
    <row r="44" spans="1:10" x14ac:dyDescent="0.25">
      <c r="A44" s="13">
        <v>2047</v>
      </c>
      <c r="B44" s="4">
        <v>51772845.5</v>
      </c>
      <c r="C44" s="4">
        <v>51460469.5</v>
      </c>
      <c r="D44" s="6">
        <f t="shared" si="0"/>
        <v>-312376</v>
      </c>
      <c r="E44" s="4">
        <v>6576.5</v>
      </c>
      <c r="F44" s="4">
        <v>6209.5</v>
      </c>
      <c r="G44" s="6">
        <f t="shared" si="1"/>
        <v>-367</v>
      </c>
      <c r="H44" s="4">
        <v>262</v>
      </c>
      <c r="I44" s="4">
        <v>260</v>
      </c>
      <c r="J44" s="6">
        <f t="shared" si="2"/>
        <v>-2</v>
      </c>
    </row>
    <row r="45" spans="1:10" x14ac:dyDescent="0.25">
      <c r="A45" s="13">
        <v>2048</v>
      </c>
      <c r="B45" s="4">
        <f>B44</f>
        <v>51772845.5</v>
      </c>
      <c r="C45" s="4">
        <f t="shared" ref="C45:J45" si="3">C44</f>
        <v>51460469.5</v>
      </c>
      <c r="D45" s="6">
        <f t="shared" si="3"/>
        <v>-312376</v>
      </c>
      <c r="E45" s="4">
        <f t="shared" si="3"/>
        <v>6576.5</v>
      </c>
      <c r="F45" s="4">
        <f t="shared" si="3"/>
        <v>6209.5</v>
      </c>
      <c r="G45" s="6">
        <f t="shared" si="3"/>
        <v>-367</v>
      </c>
      <c r="H45" s="4">
        <f t="shared" si="3"/>
        <v>262</v>
      </c>
      <c r="I45" s="4">
        <f t="shared" si="3"/>
        <v>260</v>
      </c>
      <c r="J45" s="6">
        <f t="shared" si="3"/>
        <v>-2</v>
      </c>
    </row>
    <row r="46" spans="1:10" x14ac:dyDescent="0.25">
      <c r="A46" s="13">
        <v>2049</v>
      </c>
      <c r="B46" s="4">
        <f t="shared" ref="B46:B58" si="4">B45</f>
        <v>51772845.5</v>
      </c>
      <c r="C46" s="4">
        <f t="shared" ref="C46:C58" si="5">C45</f>
        <v>51460469.5</v>
      </c>
      <c r="D46" s="6">
        <f t="shared" ref="D46:D58" si="6">D45</f>
        <v>-312376</v>
      </c>
      <c r="E46" s="4">
        <f t="shared" ref="E46:E58" si="7">E45</f>
        <v>6576.5</v>
      </c>
      <c r="F46" s="4">
        <f t="shared" ref="F46:F58" si="8">F45</f>
        <v>6209.5</v>
      </c>
      <c r="G46" s="6">
        <f t="shared" ref="G46:G58" si="9">G45</f>
        <v>-367</v>
      </c>
      <c r="H46" s="4">
        <f t="shared" ref="H46:H58" si="10">H45</f>
        <v>262</v>
      </c>
      <c r="I46" s="4">
        <f t="shared" ref="I46:I58" si="11">I45</f>
        <v>260</v>
      </c>
      <c r="J46" s="6">
        <f t="shared" ref="J46:J58" si="12">J45</f>
        <v>-2</v>
      </c>
    </row>
    <row r="47" spans="1:10" x14ac:dyDescent="0.25">
      <c r="A47" s="13">
        <v>2050</v>
      </c>
      <c r="B47" s="4">
        <f t="shared" si="4"/>
        <v>51772845.5</v>
      </c>
      <c r="C47" s="4">
        <f t="shared" si="5"/>
        <v>51460469.5</v>
      </c>
      <c r="D47" s="6">
        <f t="shared" si="6"/>
        <v>-312376</v>
      </c>
      <c r="E47" s="4">
        <f t="shared" si="7"/>
        <v>6576.5</v>
      </c>
      <c r="F47" s="4">
        <f t="shared" si="8"/>
        <v>6209.5</v>
      </c>
      <c r="G47" s="6">
        <f t="shared" si="9"/>
        <v>-367</v>
      </c>
      <c r="H47" s="4">
        <f t="shared" si="10"/>
        <v>262</v>
      </c>
      <c r="I47" s="4">
        <f t="shared" si="11"/>
        <v>260</v>
      </c>
      <c r="J47" s="6">
        <f t="shared" si="12"/>
        <v>-2</v>
      </c>
    </row>
    <row r="48" spans="1:10" x14ac:dyDescent="0.25">
      <c r="A48" s="13">
        <v>2051</v>
      </c>
      <c r="B48" s="4">
        <f t="shared" si="4"/>
        <v>51772845.5</v>
      </c>
      <c r="C48" s="4">
        <f t="shared" si="5"/>
        <v>51460469.5</v>
      </c>
      <c r="D48" s="6">
        <f t="shared" si="6"/>
        <v>-312376</v>
      </c>
      <c r="E48" s="4">
        <f t="shared" si="7"/>
        <v>6576.5</v>
      </c>
      <c r="F48" s="4">
        <f t="shared" si="8"/>
        <v>6209.5</v>
      </c>
      <c r="G48" s="6">
        <f t="shared" si="9"/>
        <v>-367</v>
      </c>
      <c r="H48" s="4">
        <f t="shared" si="10"/>
        <v>262</v>
      </c>
      <c r="I48" s="4">
        <f t="shared" si="11"/>
        <v>260</v>
      </c>
      <c r="J48" s="6">
        <f t="shared" si="12"/>
        <v>-2</v>
      </c>
    </row>
    <row r="49" spans="1:10" x14ac:dyDescent="0.25">
      <c r="A49" s="13">
        <v>2052</v>
      </c>
      <c r="B49" s="4">
        <f t="shared" si="4"/>
        <v>51772845.5</v>
      </c>
      <c r="C49" s="4">
        <f t="shared" si="5"/>
        <v>51460469.5</v>
      </c>
      <c r="D49" s="6">
        <f t="shared" si="6"/>
        <v>-312376</v>
      </c>
      <c r="E49" s="4">
        <f t="shared" si="7"/>
        <v>6576.5</v>
      </c>
      <c r="F49" s="4">
        <f t="shared" si="8"/>
        <v>6209.5</v>
      </c>
      <c r="G49" s="6">
        <f t="shared" si="9"/>
        <v>-367</v>
      </c>
      <c r="H49" s="4">
        <f t="shared" si="10"/>
        <v>262</v>
      </c>
      <c r="I49" s="4">
        <f t="shared" si="11"/>
        <v>260</v>
      </c>
      <c r="J49" s="6">
        <f t="shared" si="12"/>
        <v>-2</v>
      </c>
    </row>
    <row r="50" spans="1:10" x14ac:dyDescent="0.25">
      <c r="A50" s="13">
        <v>2053</v>
      </c>
      <c r="B50" s="4">
        <f t="shared" si="4"/>
        <v>51772845.5</v>
      </c>
      <c r="C50" s="4">
        <f t="shared" si="5"/>
        <v>51460469.5</v>
      </c>
      <c r="D50" s="6">
        <f t="shared" si="6"/>
        <v>-312376</v>
      </c>
      <c r="E50" s="4">
        <f t="shared" si="7"/>
        <v>6576.5</v>
      </c>
      <c r="F50" s="4">
        <f t="shared" si="8"/>
        <v>6209.5</v>
      </c>
      <c r="G50" s="6">
        <f t="shared" si="9"/>
        <v>-367</v>
      </c>
      <c r="H50" s="4">
        <f t="shared" si="10"/>
        <v>262</v>
      </c>
      <c r="I50" s="4">
        <f t="shared" si="11"/>
        <v>260</v>
      </c>
      <c r="J50" s="6">
        <f t="shared" si="12"/>
        <v>-2</v>
      </c>
    </row>
    <row r="51" spans="1:10" x14ac:dyDescent="0.25">
      <c r="A51" s="13">
        <v>2054</v>
      </c>
      <c r="B51" s="4">
        <f t="shared" si="4"/>
        <v>51772845.5</v>
      </c>
      <c r="C51" s="4">
        <f t="shared" si="5"/>
        <v>51460469.5</v>
      </c>
      <c r="D51" s="6">
        <f t="shared" si="6"/>
        <v>-312376</v>
      </c>
      <c r="E51" s="4">
        <f t="shared" si="7"/>
        <v>6576.5</v>
      </c>
      <c r="F51" s="4">
        <f t="shared" si="8"/>
        <v>6209.5</v>
      </c>
      <c r="G51" s="6">
        <f t="shared" si="9"/>
        <v>-367</v>
      </c>
      <c r="H51" s="4">
        <f t="shared" si="10"/>
        <v>262</v>
      </c>
      <c r="I51" s="4">
        <f t="shared" si="11"/>
        <v>260</v>
      </c>
      <c r="J51" s="6">
        <f t="shared" si="12"/>
        <v>-2</v>
      </c>
    </row>
    <row r="52" spans="1:10" x14ac:dyDescent="0.25">
      <c r="A52" s="13">
        <v>2055</v>
      </c>
      <c r="B52" s="4">
        <f t="shared" si="4"/>
        <v>51772845.5</v>
      </c>
      <c r="C52" s="4">
        <f t="shared" si="5"/>
        <v>51460469.5</v>
      </c>
      <c r="D52" s="6">
        <f t="shared" si="6"/>
        <v>-312376</v>
      </c>
      <c r="E52" s="4">
        <f t="shared" si="7"/>
        <v>6576.5</v>
      </c>
      <c r="F52" s="4">
        <f t="shared" si="8"/>
        <v>6209.5</v>
      </c>
      <c r="G52" s="6">
        <f t="shared" si="9"/>
        <v>-367</v>
      </c>
      <c r="H52" s="4">
        <f t="shared" si="10"/>
        <v>262</v>
      </c>
      <c r="I52" s="4">
        <f t="shared" si="11"/>
        <v>260</v>
      </c>
      <c r="J52" s="6">
        <f t="shared" si="12"/>
        <v>-2</v>
      </c>
    </row>
    <row r="53" spans="1:10" x14ac:dyDescent="0.25">
      <c r="A53" s="13">
        <v>2056</v>
      </c>
      <c r="B53" s="4">
        <f t="shared" si="4"/>
        <v>51772845.5</v>
      </c>
      <c r="C53" s="4">
        <f t="shared" si="5"/>
        <v>51460469.5</v>
      </c>
      <c r="D53" s="6">
        <f t="shared" si="6"/>
        <v>-312376</v>
      </c>
      <c r="E53" s="4">
        <f t="shared" si="7"/>
        <v>6576.5</v>
      </c>
      <c r="F53" s="4">
        <f t="shared" si="8"/>
        <v>6209.5</v>
      </c>
      <c r="G53" s="6">
        <f t="shared" si="9"/>
        <v>-367</v>
      </c>
      <c r="H53" s="4">
        <f t="shared" si="10"/>
        <v>262</v>
      </c>
      <c r="I53" s="4">
        <f t="shared" si="11"/>
        <v>260</v>
      </c>
      <c r="J53" s="6">
        <f t="shared" si="12"/>
        <v>-2</v>
      </c>
    </row>
    <row r="54" spans="1:10" x14ac:dyDescent="0.25">
      <c r="A54" s="13">
        <v>2057</v>
      </c>
      <c r="B54" s="4">
        <f t="shared" si="4"/>
        <v>51772845.5</v>
      </c>
      <c r="C54" s="4">
        <f t="shared" si="5"/>
        <v>51460469.5</v>
      </c>
      <c r="D54" s="6">
        <f t="shared" si="6"/>
        <v>-312376</v>
      </c>
      <c r="E54" s="4">
        <f t="shared" si="7"/>
        <v>6576.5</v>
      </c>
      <c r="F54" s="4">
        <f t="shared" si="8"/>
        <v>6209.5</v>
      </c>
      <c r="G54" s="6">
        <f t="shared" si="9"/>
        <v>-367</v>
      </c>
      <c r="H54" s="4">
        <f t="shared" si="10"/>
        <v>262</v>
      </c>
      <c r="I54" s="4">
        <f t="shared" si="11"/>
        <v>260</v>
      </c>
      <c r="J54" s="6">
        <f t="shared" si="12"/>
        <v>-2</v>
      </c>
    </row>
    <row r="55" spans="1:10" x14ac:dyDescent="0.25">
      <c r="A55" s="13">
        <v>2058</v>
      </c>
      <c r="B55" s="4">
        <f t="shared" si="4"/>
        <v>51772845.5</v>
      </c>
      <c r="C55" s="4">
        <f t="shared" si="5"/>
        <v>51460469.5</v>
      </c>
      <c r="D55" s="6">
        <f t="shared" si="6"/>
        <v>-312376</v>
      </c>
      <c r="E55" s="4">
        <f t="shared" si="7"/>
        <v>6576.5</v>
      </c>
      <c r="F55" s="4">
        <f t="shared" si="8"/>
        <v>6209.5</v>
      </c>
      <c r="G55" s="6">
        <f t="shared" si="9"/>
        <v>-367</v>
      </c>
      <c r="H55" s="4">
        <f t="shared" si="10"/>
        <v>262</v>
      </c>
      <c r="I55" s="4">
        <f t="shared" si="11"/>
        <v>260</v>
      </c>
      <c r="J55" s="6">
        <f t="shared" si="12"/>
        <v>-2</v>
      </c>
    </row>
    <row r="56" spans="1:10" x14ac:dyDescent="0.25">
      <c r="A56" s="13">
        <v>2059</v>
      </c>
      <c r="B56" s="4">
        <f t="shared" si="4"/>
        <v>51772845.5</v>
      </c>
      <c r="C56" s="4">
        <f t="shared" si="5"/>
        <v>51460469.5</v>
      </c>
      <c r="D56" s="6">
        <f t="shared" si="6"/>
        <v>-312376</v>
      </c>
      <c r="E56" s="4">
        <f t="shared" si="7"/>
        <v>6576.5</v>
      </c>
      <c r="F56" s="4">
        <f t="shared" si="8"/>
        <v>6209.5</v>
      </c>
      <c r="G56" s="6">
        <f t="shared" si="9"/>
        <v>-367</v>
      </c>
      <c r="H56" s="4">
        <f t="shared" si="10"/>
        <v>262</v>
      </c>
      <c r="I56" s="4">
        <f t="shared" si="11"/>
        <v>260</v>
      </c>
      <c r="J56" s="6">
        <f t="shared" si="12"/>
        <v>-2</v>
      </c>
    </row>
    <row r="57" spans="1:10" x14ac:dyDescent="0.25">
      <c r="A57" s="13">
        <v>2060</v>
      </c>
      <c r="B57" s="4">
        <f t="shared" si="4"/>
        <v>51772845.5</v>
      </c>
      <c r="C57" s="4">
        <f t="shared" si="5"/>
        <v>51460469.5</v>
      </c>
      <c r="D57" s="6">
        <f t="shared" si="6"/>
        <v>-312376</v>
      </c>
      <c r="E57" s="4">
        <f t="shared" si="7"/>
        <v>6576.5</v>
      </c>
      <c r="F57" s="4">
        <f t="shared" si="8"/>
        <v>6209.5</v>
      </c>
      <c r="G57" s="6">
        <f t="shared" si="9"/>
        <v>-367</v>
      </c>
      <c r="H57" s="4">
        <f t="shared" si="10"/>
        <v>262</v>
      </c>
      <c r="I57" s="4">
        <f t="shared" si="11"/>
        <v>260</v>
      </c>
      <c r="J57" s="6">
        <f t="shared" si="12"/>
        <v>-2</v>
      </c>
    </row>
    <row r="58" spans="1:10" ht="13.8" thickBot="1" x14ac:dyDescent="0.3">
      <c r="A58" s="14">
        <v>2061</v>
      </c>
      <c r="B58" s="5">
        <f t="shared" si="4"/>
        <v>51772845.5</v>
      </c>
      <c r="C58" s="5">
        <f t="shared" si="5"/>
        <v>51460469.5</v>
      </c>
      <c r="D58" s="7">
        <f t="shared" si="6"/>
        <v>-312376</v>
      </c>
      <c r="E58" s="5">
        <f t="shared" si="7"/>
        <v>6576.5</v>
      </c>
      <c r="F58" s="5">
        <f t="shared" si="8"/>
        <v>6209.5</v>
      </c>
      <c r="G58" s="7">
        <f t="shared" si="9"/>
        <v>-367</v>
      </c>
      <c r="H58" s="5">
        <f t="shared" si="10"/>
        <v>262</v>
      </c>
      <c r="I58" s="5">
        <f t="shared" si="11"/>
        <v>260</v>
      </c>
      <c r="J58" s="7">
        <f t="shared" si="12"/>
        <v>-2</v>
      </c>
    </row>
    <row r="59" spans="1:10" x14ac:dyDescent="0.25">
      <c r="A59" s="9" t="s">
        <v>17</v>
      </c>
      <c r="B59" s="8">
        <f>SUM(B14:B58)</f>
        <v>1994767970</v>
      </c>
      <c r="C59" s="8">
        <f t="shared" ref="C59:J59" si="13">SUM(C14:C58)</f>
        <v>1981565817.5</v>
      </c>
      <c r="D59" s="8">
        <f t="shared" si="13"/>
        <v>-13202152.5</v>
      </c>
      <c r="E59" s="8">
        <f t="shared" si="13"/>
        <v>307315</v>
      </c>
      <c r="F59" s="8">
        <f t="shared" si="13"/>
        <v>284775</v>
      </c>
      <c r="G59" s="8">
        <f t="shared" si="13"/>
        <v>-22540</v>
      </c>
      <c r="H59" s="8">
        <f t="shared" si="13"/>
        <v>18220</v>
      </c>
      <c r="I59" s="8">
        <f t="shared" si="13"/>
        <v>18016.5</v>
      </c>
      <c r="J59" s="8">
        <f t="shared" si="13"/>
        <v>-203.5</v>
      </c>
    </row>
    <row r="61" spans="1:10" x14ac:dyDescent="0.25">
      <c r="B61" s="15" t="s">
        <v>18</v>
      </c>
    </row>
  </sheetData>
  <mergeCells count="5">
    <mergeCell ref="C6:E6"/>
    <mergeCell ref="B10:D10"/>
    <mergeCell ref="E10:G10"/>
    <mergeCell ref="H10:J10"/>
    <mergeCell ref="A8:J8"/>
  </mergeCells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