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83E4CC42-640C-4F68-B8B1-C7B8931BD6B4}" xr6:coauthVersionLast="46" xr6:coauthVersionMax="46" xr10:uidLastSave="{00000000-0000-0000-0000-000000000000}"/>
  <bookViews>
    <workbookView xWindow="32700" yWindow="2355" windowWidth="20490" windowHeight="10785" xr2:uid="{A7185F69-1E85-4C47-B411-73E508644A29}"/>
  </bookViews>
  <sheets>
    <sheet name="C-9 2of2" sheetId="7" r:id="rId1"/>
    <sheet name="CT-2" sheetId="8" r:id="rId2"/>
    <sheet name="Pivot" sheetId="2" r:id="rId3"/>
    <sheet name="FERC" sheetId="3" r:id="rId4"/>
    <sheet name="Detail" sheetId="1" r:id="rId5"/>
  </sheets>
  <externalReferences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xlnm._FilterDatabase" localSheetId="4" hidden="1">Detail!$A$5:$P$253</definedName>
    <definedName name="_xlnm._FilterDatabase" localSheetId="3" hidden="1">FERC!$A$3:$F$22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DATA1">Detail!$A$6:$A$253</definedName>
    <definedName name="DATA10">Detail!$J$6:$J$253</definedName>
    <definedName name="DATA11">Detail!$K$6:$K$253</definedName>
    <definedName name="DATA12">Detail!$L$6:$L$253</definedName>
    <definedName name="DATA13">Detail!$M$6:$M$253</definedName>
    <definedName name="DATA14">Detail!$N$6:$N$253</definedName>
    <definedName name="DATA15">Detail!$O$6:$O$253</definedName>
    <definedName name="DATA16">Detail!$P$6:$P$253</definedName>
    <definedName name="DATA2">Detail!$B$6:$B$253</definedName>
    <definedName name="DATA3">Detail!$C$6:$C$253</definedName>
    <definedName name="DATA4">Detail!$D$6:$D$253</definedName>
    <definedName name="DATA5">Detail!$E$6:$E$253</definedName>
    <definedName name="DATA6">Detail!$F$6:$F$253</definedName>
    <definedName name="DATA7">Detail!$G$6:$G$253</definedName>
    <definedName name="DATA8">Detail!$H$6:$H$253</definedName>
    <definedName name="DATA9">Detail!$I$6:$I$253</definedName>
    <definedName name="EXEC">#REF!</definedName>
    <definedName name="INDEX">#REF!</definedName>
    <definedName name="INTERIM">#REF!</definedName>
    <definedName name="NOI">#REF!</definedName>
    <definedName name="_xlnm.Print_Area" localSheetId="0">'C-9 2of2'!$A$3:$I$31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EST0">Detail!$A$6:$P$253</definedName>
    <definedName name="TESTHKEY">Detail!$N$5:$P$5</definedName>
    <definedName name="TESTKEYS">Detail!$A$6:$M$253</definedName>
    <definedName name="TESTVKEY">Detail!$A$5:$M$5</definedName>
    <definedName name="TITLE">#REF!</definedName>
  </definedNames>
  <calcPr calcId="191029"/>
  <pivotCaches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I22" i="7" s="1"/>
  <c r="I21" i="7"/>
  <c r="G17" i="7"/>
  <c r="G26" i="7" s="1"/>
  <c r="I16" i="7"/>
  <c r="I17" i="7" s="1"/>
  <c r="I26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F31" i="3" l="1"/>
  <c r="F26" i="3"/>
  <c r="F22" i="3"/>
  <c r="H24" i="3" s="1"/>
  <c r="F15" i="2"/>
</calcChain>
</file>

<file path=xl/sharedStrings.xml><?xml version="1.0" encoding="utf-8"?>
<sst xmlns="http://schemas.openxmlformats.org/spreadsheetml/2006/main" count="3466" uniqueCount="650">
  <si>
    <t>6660001170</t>
  </si>
  <si>
    <t>SELLING EXPENSE - GENERAL</t>
  </si>
  <si>
    <t>5760300</t>
  </si>
  <si>
    <t>OFFICE SUPPLIES</t>
  </si>
  <si>
    <t>4141432505021031Lauzardo Odalys</t>
  </si>
  <si>
    <t>88532074</t>
  </si>
  <si>
    <t/>
  </si>
  <si>
    <t>100009709</t>
  </si>
  <si>
    <t>005</t>
  </si>
  <si>
    <t>2020</t>
  </si>
  <si>
    <t>XY</t>
  </si>
  <si>
    <t>US BANK NATIONAL ASSOCIATION</t>
  </si>
  <si>
    <t>8110043</t>
  </si>
  <si>
    <t>Outside Services - Info Technol</t>
  </si>
  <si>
    <t>ORD 6660001170</t>
  </si>
  <si>
    <t>95073210</t>
  </si>
  <si>
    <t>13867706</t>
  </si>
  <si>
    <t>011</t>
  </si>
  <si>
    <t>96121710</t>
  </si>
  <si>
    <t>14049613</t>
  </si>
  <si>
    <t>012</t>
  </si>
  <si>
    <t>96121814</t>
  </si>
  <si>
    <t>14049617</t>
  </si>
  <si>
    <t>8110049</t>
  </si>
  <si>
    <t>Office Supplies &amp; Equipment Repair</t>
  </si>
  <si>
    <t>89348298</t>
  </si>
  <si>
    <t>12853900</t>
  </si>
  <si>
    <t>6660001177</t>
  </si>
  <si>
    <t>ON-MAIN ADVERTISING &amp; MARKETING - MAILIN</t>
  </si>
  <si>
    <t>5800000</t>
  </si>
  <si>
    <t>OTHER EXPENSE</t>
  </si>
  <si>
    <t>Rcls to ECP / ORIONP_13983</t>
  </si>
  <si>
    <t>90231452</t>
  </si>
  <si>
    <t>100010668</t>
  </si>
  <si>
    <t>006</t>
  </si>
  <si>
    <t>SA</t>
  </si>
  <si>
    <t>Out Serv-GenBusCons</t>
  </si>
  <si>
    <t>Rcls to ECP / OrionPress_13839</t>
  </si>
  <si>
    <t>Rcls to ECP / ORIONP_14000</t>
  </si>
  <si>
    <t>Rcls to ECP / ORIONP_13825</t>
  </si>
  <si>
    <t>ORIONP_13983</t>
  </si>
  <si>
    <t>89539935</t>
  </si>
  <si>
    <t>1900014055</t>
  </si>
  <si>
    <t>ZM</t>
  </si>
  <si>
    <t>PRINT BOLD CORP</t>
  </si>
  <si>
    <t>OrionPress_13839</t>
  </si>
  <si>
    <t>89539943</t>
  </si>
  <si>
    <t>1900014056</t>
  </si>
  <si>
    <t>ORIONP_14000</t>
  </si>
  <si>
    <t>89539946</t>
  </si>
  <si>
    <t>1900014057</t>
  </si>
  <si>
    <t>ORIONP_13825</t>
  </si>
  <si>
    <t>89539712</t>
  </si>
  <si>
    <t>1900014054</t>
  </si>
  <si>
    <t>6660000706</t>
  </si>
  <si>
    <t>ECP Common Costs - Advertising-A02</t>
  </si>
  <si>
    <t>5600100</t>
  </si>
  <si>
    <t>Meals &amp; Entertainment-50% Non-Deductible</t>
  </si>
  <si>
    <t>4361250712011032Rodriguez Tiffani</t>
  </si>
  <si>
    <t>95127788</t>
  </si>
  <si>
    <t>100018550</t>
  </si>
  <si>
    <t>5770000</t>
  </si>
  <si>
    <t>ADVERTISING</t>
  </si>
  <si>
    <t>AMORTMIADOLPHINSPONSORTHRUOCT2020</t>
  </si>
  <si>
    <t>85386579</t>
  </si>
  <si>
    <t>100008056</t>
  </si>
  <si>
    <t>001</t>
  </si>
  <si>
    <t>ZJ</t>
  </si>
  <si>
    <t>Ppd-Other</t>
  </si>
  <si>
    <t>86236574</t>
  </si>
  <si>
    <t>100008481</t>
  </si>
  <si>
    <t>002</t>
  </si>
  <si>
    <t>86967613</t>
  </si>
  <si>
    <t>100008908</t>
  </si>
  <si>
    <t>003</t>
  </si>
  <si>
    <t>88017072</t>
  </si>
  <si>
    <t>100009471</t>
  </si>
  <si>
    <t>004</t>
  </si>
  <si>
    <t>88929378</t>
  </si>
  <si>
    <t>100009899</t>
  </si>
  <si>
    <t>89897680</t>
  </si>
  <si>
    <t>100010438</t>
  </si>
  <si>
    <t>90829225</t>
  </si>
  <si>
    <t>100011481</t>
  </si>
  <si>
    <t>007</t>
  </si>
  <si>
    <t>91892821</t>
  </si>
  <si>
    <t>100013007</t>
  </si>
  <si>
    <t>008</t>
  </si>
  <si>
    <t>92764878</t>
  </si>
  <si>
    <t>100014503</t>
  </si>
  <si>
    <t>009</t>
  </si>
  <si>
    <t>93725036</t>
  </si>
  <si>
    <t>100016019</t>
  </si>
  <si>
    <t>010</t>
  </si>
  <si>
    <t>6660000892</t>
  </si>
  <si>
    <t>611010 ECP Common Costs - Advertising</t>
  </si>
  <si>
    <t>5340000</t>
  </si>
  <si>
    <t>EDUCATION AND TRAINING</t>
  </si>
  <si>
    <t>Rcls to Correct I/O</t>
  </si>
  <si>
    <t>89271853</t>
  </si>
  <si>
    <t>100010066</t>
  </si>
  <si>
    <t>Bus Trav-Occa Use</t>
  </si>
  <si>
    <t>RCLS TO CORR IO-LABOR RECLASS</t>
  </si>
  <si>
    <t>94998419</t>
  </si>
  <si>
    <t>100018474</t>
  </si>
  <si>
    <t>M&amp;E-50% Non-Deduct</t>
  </si>
  <si>
    <t>5400100</t>
  </si>
  <si>
    <t>MATERIALS &amp; SUPPLIES: General</t>
  </si>
  <si>
    <t>4104266203311031Morales Ginelys</t>
  </si>
  <si>
    <t>87374803</t>
  </si>
  <si>
    <t>100009103</t>
  </si>
  <si>
    <t>5600000</t>
  </si>
  <si>
    <t>BUSINESS TRAVEL: Lodging</t>
  </si>
  <si>
    <t>Q3 LABOR Rcls to Correct I/O</t>
  </si>
  <si>
    <t>93093314</t>
  </si>
  <si>
    <t>100014990</t>
  </si>
  <si>
    <t>Bus Trav-Lodging</t>
  </si>
  <si>
    <t>94092954</t>
  </si>
  <si>
    <t>100016512</t>
  </si>
  <si>
    <t>Employee Welfare</t>
  </si>
  <si>
    <t>85252673</t>
  </si>
  <si>
    <t>100007992</t>
  </si>
  <si>
    <t>4089215503201031Rodriguez Tiffani</t>
  </si>
  <si>
    <t>87018687</t>
  </si>
  <si>
    <t>100008946</t>
  </si>
  <si>
    <t>4186028206191030Rodriguez Tiffani</t>
  </si>
  <si>
    <t>89895000</t>
  </si>
  <si>
    <t>100010434</t>
  </si>
  <si>
    <t>Correction from Refund</t>
  </si>
  <si>
    <t>96165733</t>
  </si>
  <si>
    <t>100020417</t>
  </si>
  <si>
    <t>Dues&amp;Sub-Indus Assoc</t>
  </si>
  <si>
    <t>4091671703211031Ferralls Pedro</t>
  </si>
  <si>
    <t>87054237</t>
  </si>
  <si>
    <t>100008965</t>
  </si>
  <si>
    <t>4089336406261031Rodriguez Tiffani</t>
  </si>
  <si>
    <t>90083917</t>
  </si>
  <si>
    <t>100010574</t>
  </si>
  <si>
    <t>4364992112071031Smalley Forrest</t>
  </si>
  <si>
    <t>95335094</t>
  </si>
  <si>
    <t>100018876</t>
  </si>
  <si>
    <t>5600500</t>
  </si>
  <si>
    <t>BUSINESS TRAVEL: Misc Expenses</t>
  </si>
  <si>
    <t>4037656203311031Hausler Logan</t>
  </si>
  <si>
    <t>87374922</t>
  </si>
  <si>
    <t>100009105</t>
  </si>
  <si>
    <t>4089118603201031Rodriguez Tiffani</t>
  </si>
  <si>
    <t>87018674</t>
  </si>
  <si>
    <t>100008945</t>
  </si>
  <si>
    <t>Tiffani Rodriguez</t>
  </si>
  <si>
    <t>4197750307011031Lopez Maria</t>
  </si>
  <si>
    <t>90317294</t>
  </si>
  <si>
    <t>100010834</t>
  </si>
  <si>
    <t>4104688803311031Rodriguez Wanda</t>
  </si>
  <si>
    <t>87375365</t>
  </si>
  <si>
    <t>100009110</t>
  </si>
  <si>
    <t>4079401403181031Moyer Elda</t>
  </si>
  <si>
    <t>86961912</t>
  </si>
  <si>
    <t>100008898</t>
  </si>
  <si>
    <t>Elda Y Moyer</t>
  </si>
  <si>
    <t>5600700</t>
  </si>
  <si>
    <t>BUSINESS TRAVEL: Occasional Use Mileage</t>
  </si>
  <si>
    <t>3881658902281030Hausler Logan</t>
  </si>
  <si>
    <t>86391581</t>
  </si>
  <si>
    <t>100008546</t>
  </si>
  <si>
    <t>Logan Hausler</t>
  </si>
  <si>
    <t>5610100</t>
  </si>
  <si>
    <t>DUES &amp; SUBSCRIPTIONS: Corporate</t>
  </si>
  <si>
    <t>5610200</t>
  </si>
  <si>
    <t>DUES &amp; SUBSCRIPTIONS: Social Clubs</t>
  </si>
  <si>
    <t>PREPAIDDUES&amp;MBRSHIPSAMORTTHRUDEC20-MDOLPHINS</t>
  </si>
  <si>
    <t>92764889</t>
  </si>
  <si>
    <t>100014514</t>
  </si>
  <si>
    <t>88017112</t>
  </si>
  <si>
    <t>100009488</t>
  </si>
  <si>
    <t>88929395</t>
  </si>
  <si>
    <t>100009916</t>
  </si>
  <si>
    <t>90829236</t>
  </si>
  <si>
    <t>100011492</t>
  </si>
  <si>
    <t>91892832</t>
  </si>
  <si>
    <t>100013018</t>
  </si>
  <si>
    <t>93725046</t>
  </si>
  <si>
    <t>100016029</t>
  </si>
  <si>
    <t>89897692</t>
  </si>
  <si>
    <t>100010450</t>
  </si>
  <si>
    <t>PREPAID DUES &amp;MBRSHIPS AMORT JAN &amp; FEB-MIA DOLPHIN</t>
  </si>
  <si>
    <t>86391174</t>
  </si>
  <si>
    <t>100008545</t>
  </si>
  <si>
    <t>Othr Exp</t>
  </si>
  <si>
    <t>PREPAID DUES &amp;MBRSHIPS AMORT THRU DEC20-MDOLPHINS</t>
  </si>
  <si>
    <t>87095762</t>
  </si>
  <si>
    <t>100008987</t>
  </si>
  <si>
    <t>94685070</t>
  </si>
  <si>
    <t>100018020</t>
  </si>
  <si>
    <t>95670435</t>
  </si>
  <si>
    <t>100019624</t>
  </si>
  <si>
    <t>5610500</t>
  </si>
  <si>
    <t>DUES &amp; SUBSCRIPTIONS: Industry Associati</t>
  </si>
  <si>
    <t>5620000</t>
  </si>
  <si>
    <t>LICENSES PERMITS &amp; FEES: Federal State</t>
  </si>
  <si>
    <t>5750700</t>
  </si>
  <si>
    <t>OUTSIDE SVCS: Other</t>
  </si>
  <si>
    <t>DAFNE  4430  12.15.20</t>
  </si>
  <si>
    <t>95854466</t>
  </si>
  <si>
    <t>1900015784</t>
  </si>
  <si>
    <t>DAFNE CORP</t>
  </si>
  <si>
    <t>ZIMMERMAN  1705  6.15.20</t>
  </si>
  <si>
    <t>90777079</t>
  </si>
  <si>
    <t>1900014704</t>
  </si>
  <si>
    <t>ZIMMERMAN DESIGN INC</t>
  </si>
  <si>
    <t>5760400</t>
  </si>
  <si>
    <t>POSTAGE</t>
  </si>
  <si>
    <t>Event Refund to Florida City Gas</t>
  </si>
  <si>
    <t>92469710</t>
  </si>
  <si>
    <t>1800001081</t>
  </si>
  <si>
    <t>YN</t>
  </si>
  <si>
    <t>TEAMFOOTWORKS EDU. &amp; FITNESS CORP</t>
  </si>
  <si>
    <t>*FCG_METROMEDIA_32489*</t>
  </si>
  <si>
    <t>93460256</t>
  </si>
  <si>
    <t>1900015324</t>
  </si>
  <si>
    <t>TOWN SQUARE PUBLICATIONS LLC</t>
  </si>
  <si>
    <t>MTN_19311</t>
  </si>
  <si>
    <t>85940641</t>
  </si>
  <si>
    <t>1900011384</t>
  </si>
  <si>
    <t>MARKETING TALENT NETWORK INC MTN</t>
  </si>
  <si>
    <t>MTN_19326</t>
  </si>
  <si>
    <t>86096263</t>
  </si>
  <si>
    <t>1900011565</t>
  </si>
  <si>
    <t>OrionPress_INV13764*</t>
  </si>
  <si>
    <t>86551431</t>
  </si>
  <si>
    <t>1900011717</t>
  </si>
  <si>
    <t>MTN_19371</t>
  </si>
  <si>
    <t>86902428</t>
  </si>
  <si>
    <t>1900011906</t>
  </si>
  <si>
    <t>*FCG Inv. 13828 Orion Press - Brochures/Postcards</t>
  </si>
  <si>
    <t>86990823</t>
  </si>
  <si>
    <t>1900011924</t>
  </si>
  <si>
    <t>MTN_19454</t>
  </si>
  <si>
    <t>88368162</t>
  </si>
  <si>
    <t>1900013284</t>
  </si>
  <si>
    <t>MTN_19407</t>
  </si>
  <si>
    <t>87861495</t>
  </si>
  <si>
    <t>1900012766</t>
  </si>
  <si>
    <t>ORIONP_14045</t>
  </si>
  <si>
    <t>89769814</t>
  </si>
  <si>
    <t>1900014397</t>
  </si>
  <si>
    <t>MTN_19510</t>
  </si>
  <si>
    <t>89953482</t>
  </si>
  <si>
    <t>1900014504</t>
  </si>
  <si>
    <t>VWSE_FIU_11413-C</t>
  </si>
  <si>
    <t>89539708</t>
  </si>
  <si>
    <t>1900014053</t>
  </si>
  <si>
    <t>VAN WAGNER TWELVE HOLDINGS LLC</t>
  </si>
  <si>
    <t>*FCG_MTN_19624*</t>
  </si>
  <si>
    <t>91902474</t>
  </si>
  <si>
    <t>1900014977</t>
  </si>
  <si>
    <t>*FCG_SDCC_32489*</t>
  </si>
  <si>
    <t>92671739</t>
  </si>
  <si>
    <t>1700000377</t>
  </si>
  <si>
    <t>KA</t>
  </si>
  <si>
    <t>SOUTH DADE CHAMBER OF COMMERCE INC</t>
  </si>
  <si>
    <t>*FCG_VWSW_FIU_11413-F*</t>
  </si>
  <si>
    <t>92285041</t>
  </si>
  <si>
    <t>1900015011</t>
  </si>
  <si>
    <t>*FCG_CITYofHIALEAH_059-2019-2020*</t>
  </si>
  <si>
    <t>93562315</t>
  </si>
  <si>
    <t>1900015343</t>
  </si>
  <si>
    <t>CITY OF HIALEAH</t>
  </si>
  <si>
    <t>94051136</t>
  </si>
  <si>
    <t>1900015513</t>
  </si>
  <si>
    <t>94051120</t>
  </si>
  <si>
    <t>1900015512</t>
  </si>
  <si>
    <t>93880334</t>
  </si>
  <si>
    <t>1900015390</t>
  </si>
  <si>
    <t>94334607</t>
  </si>
  <si>
    <t>1900015537</t>
  </si>
  <si>
    <t>94334564</t>
  </si>
  <si>
    <t>1900015535</t>
  </si>
  <si>
    <t>94334574</t>
  </si>
  <si>
    <t>1900015536</t>
  </si>
  <si>
    <t>94231872</t>
  </si>
  <si>
    <t>1900015521</t>
  </si>
  <si>
    <t>95759888</t>
  </si>
  <si>
    <t>1900015778</t>
  </si>
  <si>
    <t>MTN_19216</t>
  </si>
  <si>
    <t>85022939</t>
  </si>
  <si>
    <t>1900010640</t>
  </si>
  <si>
    <t>MTN_19217</t>
  </si>
  <si>
    <t>85022948</t>
  </si>
  <si>
    <t>1900010641</t>
  </si>
  <si>
    <t>MTN_19312</t>
  </si>
  <si>
    <t>85939604</t>
  </si>
  <si>
    <t>1900011383</t>
  </si>
  <si>
    <t>BBN_V37N33-26</t>
  </si>
  <si>
    <t>86964251</t>
  </si>
  <si>
    <t>1900011918</t>
  </si>
  <si>
    <t>BREVARD BUSINESS NEWS INC</t>
  </si>
  <si>
    <t>OP_13909</t>
  </si>
  <si>
    <t>88316229</t>
  </si>
  <si>
    <t>1900013171</t>
  </si>
  <si>
    <t>*FCG_Orion_14325*</t>
  </si>
  <si>
    <t>92358306</t>
  </si>
  <si>
    <t>1900015024</t>
  </si>
  <si>
    <t>94050704</t>
  </si>
  <si>
    <t>1900015511</t>
  </si>
  <si>
    <t>94050700</t>
  </si>
  <si>
    <t>1900015510</t>
  </si>
  <si>
    <t>*FCG_MTN_19393*</t>
  </si>
  <si>
    <t>93266815</t>
  </si>
  <si>
    <t>1900015253</t>
  </si>
  <si>
    <t>94335721</t>
  </si>
  <si>
    <t>1900015538</t>
  </si>
  <si>
    <t>PREPAID DUES &amp;MBRSHIPS-DEC20-MIA DOLPHINS RECLASS</t>
  </si>
  <si>
    <t>OrionPress_13683</t>
  </si>
  <si>
    <t>85548344</t>
  </si>
  <si>
    <t>1900011100</t>
  </si>
  <si>
    <t>4imprint_8085000</t>
  </si>
  <si>
    <t>85349375</t>
  </si>
  <si>
    <t>1900010935</t>
  </si>
  <si>
    <t>4IMPRINT, INC</t>
  </si>
  <si>
    <t>MTN_19237</t>
  </si>
  <si>
    <t>85022923</t>
  </si>
  <si>
    <t>1900010639</t>
  </si>
  <si>
    <t>SFHCOC_B8929</t>
  </si>
  <si>
    <t>84988658</t>
  </si>
  <si>
    <t>1900010555</t>
  </si>
  <si>
    <t>SOUTH FLORIDA HISPANIC CHAMBER OF</t>
  </si>
  <si>
    <t>OrionPress_13511</t>
  </si>
  <si>
    <t>84988796</t>
  </si>
  <si>
    <t>1900010556</t>
  </si>
  <si>
    <t>85940996</t>
  </si>
  <si>
    <t>1900011385</t>
  </si>
  <si>
    <t>CALHOUN MANAGEMENT AND CONSULTING L</t>
  </si>
  <si>
    <t>FCG_Dolphins2020-1204</t>
  </si>
  <si>
    <t>85945343</t>
  </si>
  <si>
    <t>1900011386</t>
  </si>
  <si>
    <t>MIAMI DOLPHINS LTD</t>
  </si>
  <si>
    <t>MTN_19314</t>
  </si>
  <si>
    <t>86033646</t>
  </si>
  <si>
    <t>1900011496</t>
  </si>
  <si>
    <t>SOUTH_9467_02/13/2020*</t>
  </si>
  <si>
    <t>85946041</t>
  </si>
  <si>
    <t>1900011387</t>
  </si>
  <si>
    <t>LBA_01-15-5000</t>
  </si>
  <si>
    <t>85906923</t>
  </si>
  <si>
    <t>1900011375</t>
  </si>
  <si>
    <t>LATIN BUILDERS ASSOCIATION INC</t>
  </si>
  <si>
    <t>OrionPress_13700</t>
  </si>
  <si>
    <t>85907044</t>
  </si>
  <si>
    <t>1900011357</t>
  </si>
  <si>
    <t>MTN_19313</t>
  </si>
  <si>
    <t>86035093</t>
  </si>
  <si>
    <t>1900011497</t>
  </si>
  <si>
    <t>CW_02042020</t>
  </si>
  <si>
    <t>85738102</t>
  </si>
  <si>
    <t>1900011193</t>
  </si>
  <si>
    <t>CROSSWINDS YOUTH SERVICES INC</t>
  </si>
  <si>
    <t>OrionPress_13682</t>
  </si>
  <si>
    <t>85646653</t>
  </si>
  <si>
    <t>1900011136</t>
  </si>
  <si>
    <t>TFW_FCGCR20</t>
  </si>
  <si>
    <t>86526950</t>
  </si>
  <si>
    <t>1900011714</t>
  </si>
  <si>
    <t>TEAM FOOTWORKS EDUCATIONAL &amp;</t>
  </si>
  <si>
    <t>4imprint_8231155</t>
  </si>
  <si>
    <t>87128014</t>
  </si>
  <si>
    <t>1900012285</t>
  </si>
  <si>
    <t>BBN_V37N38-22</t>
  </si>
  <si>
    <t>86964257</t>
  </si>
  <si>
    <t>1900011919</t>
  </si>
  <si>
    <t>OrionPress_13827</t>
  </si>
  <si>
    <t>86993093</t>
  </si>
  <si>
    <t>1900011926</t>
  </si>
  <si>
    <t>MTN INV19370</t>
  </si>
  <si>
    <t>86940014</t>
  </si>
  <si>
    <t>1900011909</t>
  </si>
  <si>
    <t>MTN INV19342</t>
  </si>
  <si>
    <t>86940058</t>
  </si>
  <si>
    <t>1900011910</t>
  </si>
  <si>
    <t>MTN INV19374</t>
  </si>
  <si>
    <t>86940072</t>
  </si>
  <si>
    <t>1900011911</t>
  </si>
  <si>
    <t>*FCG Inv. 13820 Orion Press - Doorhangers 3/17</t>
  </si>
  <si>
    <t>86964600</t>
  </si>
  <si>
    <t>1900011920</t>
  </si>
  <si>
    <t>4imprint_8204727</t>
  </si>
  <si>
    <t>86789974</t>
  </si>
  <si>
    <t>1900011863</t>
  </si>
  <si>
    <t>LBA_01-18-2135</t>
  </si>
  <si>
    <t>86789938</t>
  </si>
  <si>
    <t>1900011862</t>
  </si>
  <si>
    <t>MTN INV#19369</t>
  </si>
  <si>
    <t>86940323</t>
  </si>
  <si>
    <t>1900011912</t>
  </si>
  <si>
    <t>CM_0007236-IN</t>
  </si>
  <si>
    <t>86709192</t>
  </si>
  <si>
    <t>1900011853</t>
  </si>
  <si>
    <t>CARNAVAL MIAMI KIWANIS LITTLEHAVANA</t>
  </si>
  <si>
    <t>APR O &amp; M ACCRUALS MarketingTalent_19426</t>
  </si>
  <si>
    <t>88483110</t>
  </si>
  <si>
    <t>100009664</t>
  </si>
  <si>
    <t>YY</t>
  </si>
  <si>
    <t>A/P-General</t>
  </si>
  <si>
    <t>OP_13852</t>
  </si>
  <si>
    <t>87582992</t>
  </si>
  <si>
    <t>1900012621</t>
  </si>
  <si>
    <t>OP_13854</t>
  </si>
  <si>
    <t>87582996</t>
  </si>
  <si>
    <t>1900012622</t>
  </si>
  <si>
    <t>OP_13889</t>
  </si>
  <si>
    <t>88316265</t>
  </si>
  <si>
    <t>1900013172</t>
  </si>
  <si>
    <t>MTN INV#19406 AMOUNT $19,136.80</t>
  </si>
  <si>
    <t>88320682</t>
  </si>
  <si>
    <t>1900013177</t>
  </si>
  <si>
    <t>MTN_19444</t>
  </si>
  <si>
    <t>88032705</t>
  </si>
  <si>
    <t>1900012990</t>
  </si>
  <si>
    <t>MTN_19423</t>
  </si>
  <si>
    <t>87861551</t>
  </si>
  <si>
    <t>1900012765</t>
  </si>
  <si>
    <t>VWSE_FIU_COL-0000011413-A</t>
  </si>
  <si>
    <t>87953163</t>
  </si>
  <si>
    <t>1900012867</t>
  </si>
  <si>
    <t>88537428</t>
  </si>
  <si>
    <t>100009711</t>
  </si>
  <si>
    <t>YZ</t>
  </si>
  <si>
    <t>OP_13913</t>
  </si>
  <si>
    <t>88493217</t>
  </si>
  <si>
    <t>1900013305</t>
  </si>
  <si>
    <t>OP_13914</t>
  </si>
  <si>
    <t>88493112</t>
  </si>
  <si>
    <t>1900013304</t>
  </si>
  <si>
    <t>LBA_01-18-2084</t>
  </si>
  <si>
    <t>88493038</t>
  </si>
  <si>
    <t>1900013303</t>
  </si>
  <si>
    <t>MarketingTalent_19426</t>
  </si>
  <si>
    <t>89271452</t>
  </si>
  <si>
    <t>1900013889</t>
  </si>
  <si>
    <t>MTN_INV 19456 AMT $41,049.50*</t>
  </si>
  <si>
    <t>88610469</t>
  </si>
  <si>
    <t>1900013451</t>
  </si>
  <si>
    <t>88805050</t>
  </si>
  <si>
    <t>1900013570</t>
  </si>
  <si>
    <t>MTN_19466</t>
  </si>
  <si>
    <t>88804575</t>
  </si>
  <si>
    <t>1900013569</t>
  </si>
  <si>
    <t>VWSE_0000011413</t>
  </si>
  <si>
    <t>88539815</t>
  </si>
  <si>
    <t>1900013347</t>
  </si>
  <si>
    <t>MTN_19430</t>
  </si>
  <si>
    <t>89951763</t>
  </si>
  <si>
    <t>1900014503</t>
  </si>
  <si>
    <t>MTN_19484</t>
  </si>
  <si>
    <t>89470595</t>
  </si>
  <si>
    <t>1900013964</t>
  </si>
  <si>
    <t>MTN_19467</t>
  </si>
  <si>
    <t>89470308</t>
  </si>
  <si>
    <t>1900013965</t>
  </si>
  <si>
    <t>MTN_19458</t>
  </si>
  <si>
    <t>89470604</t>
  </si>
  <si>
    <t>1900013966</t>
  </si>
  <si>
    <t>OP_13821</t>
  </si>
  <si>
    <t>89540983</t>
  </si>
  <si>
    <t>1900014058</t>
  </si>
  <si>
    <t>91253111</t>
  </si>
  <si>
    <t>1900014739</t>
  </si>
  <si>
    <t>90906040</t>
  </si>
  <si>
    <t>1900014723</t>
  </si>
  <si>
    <t>90906067</t>
  </si>
  <si>
    <t>1900014724</t>
  </si>
  <si>
    <t>ACCR Marketing Talent Network Inv19509</t>
  </si>
  <si>
    <t>91361553</t>
  </si>
  <si>
    <t>100012201</t>
  </si>
  <si>
    <t>OP_14071</t>
  </si>
  <si>
    <t>90395691</t>
  </si>
  <si>
    <t>1900014519</t>
  </si>
  <si>
    <t>OP_14072</t>
  </si>
  <si>
    <t>90395650</t>
  </si>
  <si>
    <t>1900014518</t>
  </si>
  <si>
    <t>90817389</t>
  </si>
  <si>
    <t>1900014706</t>
  </si>
  <si>
    <t>91403658</t>
  </si>
  <si>
    <t>100012268</t>
  </si>
  <si>
    <t>91307108</t>
  </si>
  <si>
    <t>1900014756</t>
  </si>
  <si>
    <t>COCOA BEACH CHAMBER OF COMMERCE</t>
  </si>
  <si>
    <t>91306596</t>
  </si>
  <si>
    <t>1900014754</t>
  </si>
  <si>
    <t>91306611</t>
  </si>
  <si>
    <t>1900014755</t>
  </si>
  <si>
    <t>*FCG_Orion_13853"</t>
  </si>
  <si>
    <t>91499517</t>
  </si>
  <si>
    <t>1900014784</t>
  </si>
  <si>
    <t>*FCG_MTNadv_19623*</t>
  </si>
  <si>
    <t>91902439</t>
  </si>
  <si>
    <t>1900014976</t>
  </si>
  <si>
    <t>*FCG_Orion_14001"</t>
  </si>
  <si>
    <t>91499609</t>
  </si>
  <si>
    <t>1900014786</t>
  </si>
  <si>
    <t>91583314</t>
  </si>
  <si>
    <t>1900014835</t>
  </si>
  <si>
    <t>*FCG_Orion_14189*</t>
  </si>
  <si>
    <t>92358534</t>
  </si>
  <si>
    <t>1900015025</t>
  </si>
  <si>
    <t>*FCG_Orion_14283*</t>
  </si>
  <si>
    <t>92358538</t>
  </si>
  <si>
    <t>1900015026</t>
  </si>
  <si>
    <t>*FCG_MTN_19684*</t>
  </si>
  <si>
    <t>92891303</t>
  </si>
  <si>
    <t>1900015224</t>
  </si>
  <si>
    <t>*FCG_MTN_19485*</t>
  </si>
  <si>
    <t>92992044</t>
  </si>
  <si>
    <t>1900015229</t>
  </si>
  <si>
    <t>*FCG_MTN_19683*</t>
  </si>
  <si>
    <t>92992072</t>
  </si>
  <si>
    <t>1900015230</t>
  </si>
  <si>
    <t>*FCG_CITYofHIALEAH_015-2020-2021*</t>
  </si>
  <si>
    <t>93595582</t>
  </si>
  <si>
    <t>1900015345</t>
  </si>
  <si>
    <t>*FCG_VWSE_COL-0000011413-G</t>
  </si>
  <si>
    <t>93266284</t>
  </si>
  <si>
    <t>1900015249</t>
  </si>
  <si>
    <t>*FCG_MTN_19520*</t>
  </si>
  <si>
    <t>93266829</t>
  </si>
  <si>
    <t>1900015255</t>
  </si>
  <si>
    <t>*FCG_MTN_19519*</t>
  </si>
  <si>
    <t>93266823</t>
  </si>
  <si>
    <t>1900015254</t>
  </si>
  <si>
    <t>95900694</t>
  </si>
  <si>
    <t>1900015797</t>
  </si>
  <si>
    <t>MTN_19882</t>
  </si>
  <si>
    <t>95900704</t>
  </si>
  <si>
    <t>1900015799</t>
  </si>
  <si>
    <t>MTN_19884</t>
  </si>
  <si>
    <t>95900697</t>
  </si>
  <si>
    <t>1900015798</t>
  </si>
  <si>
    <t>95900693</t>
  </si>
  <si>
    <t>1900015796</t>
  </si>
  <si>
    <t>95199859</t>
  </si>
  <si>
    <t>1900015655</t>
  </si>
  <si>
    <t>95199869</t>
  </si>
  <si>
    <t>1900015656</t>
  </si>
  <si>
    <t>5800001</t>
  </si>
  <si>
    <t>OTHER EXPENSE Chrome River</t>
  </si>
  <si>
    <t>4180548806191030Hausler Logan</t>
  </si>
  <si>
    <t>89894988</t>
  </si>
  <si>
    <t>100010433</t>
  </si>
  <si>
    <t>86391582</t>
  </si>
  <si>
    <t>100008547</t>
  </si>
  <si>
    <t>4098247611071030Hausler Logan</t>
  </si>
  <si>
    <t>94404182</t>
  </si>
  <si>
    <t>100017196</t>
  </si>
  <si>
    <t>8030220</t>
  </si>
  <si>
    <t>BU - Workers Compensation</t>
  </si>
  <si>
    <t>WC686019  Worker's Comp Assessment-FCG</t>
  </si>
  <si>
    <t>87483330</t>
  </si>
  <si>
    <t>90317370</t>
  </si>
  <si>
    <t>FPL Subs Design Exempt ST</t>
  </si>
  <si>
    <t>FPL Subs Design Non-Exempt ST</t>
  </si>
  <si>
    <t>8267100</t>
  </si>
  <si>
    <t>90216582</t>
  </si>
  <si>
    <t>159831856</t>
  </si>
  <si>
    <t>86935327</t>
  </si>
  <si>
    <t>155642732</t>
  </si>
  <si>
    <t>8267110</t>
  </si>
  <si>
    <t>86887311</t>
  </si>
  <si>
    <t>155479042</t>
  </si>
  <si>
    <t>86935311</t>
  </si>
  <si>
    <t>155638724</t>
  </si>
  <si>
    <t>90216571</t>
  </si>
  <si>
    <t>159826025</t>
  </si>
  <si>
    <t>8567200</t>
  </si>
  <si>
    <t>FCG Payroll Tax OH</t>
  </si>
  <si>
    <t>90307145</t>
  </si>
  <si>
    <t>87212488</t>
  </si>
  <si>
    <t>8567210</t>
  </si>
  <si>
    <t>FCG Funded Welfare OH</t>
  </si>
  <si>
    <t>8567211</t>
  </si>
  <si>
    <t>FCG Unfunded Service OH</t>
  </si>
  <si>
    <t>8567212</t>
  </si>
  <si>
    <t>FCG Unfunded Benefits OH</t>
  </si>
  <si>
    <t>8567220</t>
  </si>
  <si>
    <t>FCG Performance Incent OH</t>
  </si>
  <si>
    <t>Val.in RC</t>
  </si>
  <si>
    <t>Doc. Date</t>
  </si>
  <si>
    <t>Postg Date</t>
  </si>
  <si>
    <t>Object</t>
  </si>
  <si>
    <t>CO object name</t>
  </si>
  <si>
    <t>Cost Elem.</t>
  </si>
  <si>
    <t>CEl.descr.</t>
  </si>
  <si>
    <t>Name</t>
  </si>
  <si>
    <t>DocumentNo</t>
  </si>
  <si>
    <t>Purch.Doc.</t>
  </si>
  <si>
    <t>Purchase order text</t>
  </si>
  <si>
    <t>RefDocNo</t>
  </si>
  <si>
    <t>Per</t>
  </si>
  <si>
    <t>Year</t>
  </si>
  <si>
    <t>DocTyp</t>
  </si>
  <si>
    <t>Name of offsetting account</t>
  </si>
  <si>
    <t>Row Labels</t>
  </si>
  <si>
    <t>Grand Total</t>
  </si>
  <si>
    <t>Sum of Val.in RC</t>
  </si>
  <si>
    <t>JAN 2020 - DEC 2020   
FERC Actuals</t>
  </si>
  <si>
    <t>Final Company code</t>
  </si>
  <si>
    <t>1570</t>
  </si>
  <si>
    <t>Account-Regulatory</t>
  </si>
  <si>
    <t>Account</t>
  </si>
  <si>
    <t>Source Internal Order</t>
  </si>
  <si>
    <t>Florida City Gas</t>
  </si>
  <si>
    <t>9909126</t>
  </si>
  <si>
    <t>Information &amp;Instruction AdvertiExp-ECCR-A02-Gas</t>
  </si>
  <si>
    <t>9913125</t>
  </si>
  <si>
    <t>Advertising Expenses-Gas</t>
  </si>
  <si>
    <t>8991208</t>
  </si>
  <si>
    <t>9925121</t>
  </si>
  <si>
    <t>Inj &amp; Damages-Emply WorkComp Ins-Gas-A02-ECCR</t>
  </si>
  <si>
    <t>8903220</t>
  </si>
  <si>
    <t>5750450</t>
  </si>
  <si>
    <t>Cyber Security Review</t>
  </si>
  <si>
    <t>6660000706 Total</t>
  </si>
  <si>
    <t>6660000892 Total</t>
  </si>
  <si>
    <t>6660001170 Total</t>
  </si>
  <si>
    <t>6660001177 Total</t>
  </si>
  <si>
    <t xml:space="preserve">All advertising expenses are  charged to the below IO's - </t>
  </si>
  <si>
    <t>ECP Program</t>
  </si>
  <si>
    <t xml:space="preserve">  Advertising Expenses For The Year Prior To The Historic Base Year</t>
  </si>
  <si>
    <t xml:space="preserve">Line No. </t>
  </si>
  <si>
    <t>Account No.</t>
  </si>
  <si>
    <t>Account Title</t>
  </si>
  <si>
    <t>Total Per Books</t>
  </si>
  <si>
    <t>Jurisdictional Amount</t>
  </si>
  <si>
    <t>Conservation Advertising</t>
  </si>
  <si>
    <t>Informational and instructional advertising expenses</t>
  </si>
  <si>
    <t>TOTAL CONSERVATION ADVERTISING (1)</t>
  </si>
  <si>
    <t>General Advertising</t>
  </si>
  <si>
    <t>Demonstrating and selling expenses</t>
  </si>
  <si>
    <t>TOTAL GENERAL ADVERTISING</t>
  </si>
  <si>
    <t>TOTAL ADVERTISING EXPENSE</t>
  </si>
  <si>
    <t xml:space="preserve">Note: </t>
  </si>
  <si>
    <t>(1) Amounts are recovered through the ECP Clause</t>
  </si>
  <si>
    <t>A</t>
  </si>
  <si>
    <t>B</t>
  </si>
  <si>
    <t>A+B</t>
  </si>
  <si>
    <t>20220069-GU</t>
  </si>
  <si>
    <t>FCG 000812</t>
  </si>
  <si>
    <t>FCG 000813</t>
  </si>
  <si>
    <t>FCG 000814</t>
  </si>
  <si>
    <t>FCG 000815</t>
  </si>
  <si>
    <t>FCG 000816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</si>
</sst>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##,000"/>
    <numFmt numFmtId="167" formatCode="[$$-409]#,##0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DB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2" borderId="2" applyNumberFormat="0" applyAlignment="0" applyProtection="0">
      <alignment horizontal="left" vertical="center" indent="1"/>
    </xf>
    <xf numFmtId="0" fontId="4" fillId="3" borderId="2" applyNumberFormat="0" applyAlignment="0" applyProtection="0">
      <alignment horizontal="left" vertical="center" indent="1"/>
    </xf>
    <xf numFmtId="0" fontId="4" fillId="4" borderId="2" applyNumberFormat="0" applyAlignment="0" applyProtection="0">
      <alignment horizontal="left" vertical="center" indent="1"/>
    </xf>
    <xf numFmtId="165" fontId="4" fillId="2" borderId="3" applyNumberFormat="0" applyAlignment="0" applyProtection="0">
      <alignment horizontal="left" vertical="center" indent="1"/>
    </xf>
    <xf numFmtId="165" fontId="4" fillId="0" borderId="4" applyNumberFormat="0" applyAlignment="0" applyProtection="0">
      <alignment horizontal="right" vertical="center" indent="1"/>
    </xf>
    <xf numFmtId="0" fontId="3" fillId="5" borderId="2" applyNumberFormat="0" applyAlignment="0" applyProtection="0">
      <alignment horizontal="left" vertical="center" indent="1"/>
    </xf>
    <xf numFmtId="165" fontId="3" fillId="6" borderId="5" applyNumberFormat="0" applyAlignment="0" applyProtection="0">
      <alignment horizontal="right" vertical="center" indent="1"/>
    </xf>
    <xf numFmtId="0" fontId="5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43" fontId="0" fillId="0" borderId="0" xfId="2" applyFont="1"/>
    <xf numFmtId="0" fontId="0" fillId="0" borderId="0" xfId="0" applyFill="1"/>
    <xf numFmtId="43" fontId="0" fillId="0" borderId="0" xfId="2" applyFont="1" applyFill="1"/>
    <xf numFmtId="43" fontId="0" fillId="0" borderId="1" xfId="2" applyFont="1" applyBorder="1"/>
    <xf numFmtId="43" fontId="2" fillId="0" borderId="0" xfId="2" applyFont="1" applyFill="1"/>
    <xf numFmtId="43" fontId="0" fillId="0" borderId="0" xfId="0" applyNumberFormat="1"/>
    <xf numFmtId="0" fontId="6" fillId="0" borderId="0" xfId="10" applyFont="1"/>
    <xf numFmtId="0" fontId="6" fillId="0" borderId="0" xfId="10" applyFont="1" applyAlignment="1">
      <alignment vertical="center"/>
    </xf>
    <xf numFmtId="0" fontId="5" fillId="0" borderId="0" xfId="10"/>
    <xf numFmtId="0" fontId="6" fillId="0" borderId="6" xfId="10" applyFont="1" applyBorder="1" applyAlignment="1">
      <alignment horizontal="fill"/>
    </xf>
    <xf numFmtId="0" fontId="6" fillId="0" borderId="0" xfId="10" applyFont="1" applyAlignment="1">
      <alignment horizontal="fill"/>
    </xf>
    <xf numFmtId="0" fontId="6" fillId="0" borderId="6" xfId="10" applyFont="1" applyBorder="1"/>
    <xf numFmtId="0" fontId="6" fillId="0" borderId="6" xfId="10" applyFont="1" applyBorder="1" applyAlignment="1">
      <alignment vertical="center"/>
    </xf>
    <xf numFmtId="0" fontId="6" fillId="0" borderId="0" xfId="10" applyFont="1" applyAlignment="1">
      <alignment horizontal="left"/>
    </xf>
    <xf numFmtId="0" fontId="6" fillId="0" borderId="0" xfId="10" applyFont="1" applyAlignment="1">
      <alignment horizontal="center"/>
    </xf>
    <xf numFmtId="0" fontId="5" fillId="0" borderId="0" xfId="10" applyAlignment="1">
      <alignment horizontal="center"/>
    </xf>
    <xf numFmtId="0" fontId="7" fillId="0" borderId="0" xfId="10" applyFont="1"/>
    <xf numFmtId="167" fontId="6" fillId="0" borderId="0" xfId="10" applyNumberFormat="1" applyFont="1"/>
    <xf numFmtId="3" fontId="6" fillId="0" borderId="0" xfId="10" applyNumberFormat="1" applyFont="1"/>
    <xf numFmtId="168" fontId="6" fillId="0" borderId="1" xfId="11" applyNumberFormat="1" applyFont="1" applyBorder="1"/>
    <xf numFmtId="168" fontId="6" fillId="0" borderId="0" xfId="10" applyNumberFormat="1" applyFont="1"/>
    <xf numFmtId="168" fontId="6" fillId="0" borderId="0" xfId="11" applyNumberFormat="1" applyFont="1"/>
    <xf numFmtId="0" fontId="7" fillId="0" borderId="0" xfId="10" applyFont="1" applyBorder="1"/>
    <xf numFmtId="3" fontId="6" fillId="0" borderId="0" xfId="10" applyNumberFormat="1" applyFont="1" applyBorder="1" applyAlignment="1">
      <alignment horizontal="center"/>
    </xf>
    <xf numFmtId="0" fontId="6" fillId="0" borderId="0" xfId="10" applyFont="1" applyBorder="1"/>
    <xf numFmtId="168" fontId="6" fillId="0" borderId="7" xfId="11" applyNumberFormat="1" applyFont="1" applyBorder="1"/>
    <xf numFmtId="3" fontId="6" fillId="0" borderId="0" xfId="10" applyNumberFormat="1" applyFont="1" applyBorder="1" applyAlignment="1">
      <alignment horizontal="fill"/>
    </xf>
    <xf numFmtId="3" fontId="6" fillId="0" borderId="0" xfId="10" applyNumberFormat="1" applyFont="1" applyAlignment="1">
      <alignment horizontal="fill"/>
    </xf>
    <xf numFmtId="0" fontId="6" fillId="0" borderId="0" xfId="10" quotePrefix="1" applyFont="1" applyAlignment="1">
      <alignment horizontal="left"/>
    </xf>
    <xf numFmtId="43" fontId="2" fillId="7" borderId="0" xfId="0" applyNumberFormat="1" applyFont="1" applyFill="1"/>
    <xf numFmtId="0" fontId="0" fillId="7" borderId="0" xfId="0" applyFill="1"/>
    <xf numFmtId="0" fontId="6" fillId="0" borderId="0" xfId="10" applyFont="1" applyAlignment="1">
      <alignment horizontal="center" vertical="center"/>
    </xf>
    <xf numFmtId="0" fontId="8" fillId="0" borderId="0" xfId="10" applyFont="1"/>
    <xf numFmtId="0" fontId="9" fillId="0" borderId="0" xfId="0" applyFont="1"/>
    <xf numFmtId="0" fontId="0" fillId="8" borderId="0" xfId="0" applyFill="1"/>
    <xf numFmtId="0" fontId="0" fillId="8" borderId="0" xfId="0" applyFill="1" applyAlignment="1">
      <alignment horizontal="left"/>
    </xf>
    <xf numFmtId="49" fontId="0" fillId="8" borderId="0" xfId="0" applyNumberFormat="1" applyFill="1"/>
    <xf numFmtId="4" fontId="0" fillId="8" borderId="0" xfId="0" applyNumberFormat="1" applyFill="1"/>
    <xf numFmtId="164" fontId="0" fillId="8" borderId="0" xfId="0" applyNumberFormat="1" applyFill="1"/>
  </cellXfs>
  <cellStyles count="12">
    <cellStyle name="Comma" xfId="2" builtinId="3"/>
    <cellStyle name="Currency" xfId="1" builtinId="4"/>
    <cellStyle name="Currency 2" xfId="11" xr:uid="{55489897-4FE2-432B-A852-B9C94EF0EFB4}"/>
    <cellStyle name="Normal" xfId="0" builtinId="0"/>
    <cellStyle name="Normal 2" xfId="10" xr:uid="{3D62E905-359B-4235-8E2F-B8E1FBDAA60E}"/>
    <cellStyle name="SAPDataCell" xfId="7" xr:uid="{54C90DD5-88A4-4FF0-A8C0-771801A3D1A3}"/>
    <cellStyle name="SAPDataTotalCell" xfId="9" xr:uid="{42AE5D26-9660-4BE8-A0AC-D1278E56203E}"/>
    <cellStyle name="SAPDimensionCell" xfId="3" xr:uid="{BDE0F876-5C74-45BF-AA76-EAA1AEF51467}"/>
    <cellStyle name="SAPHierarchyCell0" xfId="4" xr:uid="{E6CDF5A4-8E96-4D3F-BC92-8D461A4CFE89}"/>
    <cellStyle name="SAPHierarchyCell1" xfId="5" xr:uid="{65D400EF-9213-465B-81E4-3D7EF4395CCD}"/>
    <cellStyle name="SAPMemberCell" xfId="6" xr:uid="{04CC8CDB-AB43-4F8D-BCE8-9180CA851A53}"/>
    <cellStyle name="SAPMemberTotalCell" xfId="8" xr:uid="{8EDCF211-D578-4E60-ABB8-5120F266B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15</xdr:col>
      <xdr:colOff>570286</xdr:colOff>
      <xdr:row>35</xdr:row>
      <xdr:rowOff>151634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15B125-DDEF-42EF-8254-A88D5682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14286" cy="6123809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412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07.530795254628" createdVersion="6" refreshedVersion="6" minRefreshableVersion="3" recordCount="366" xr:uid="{C026D740-89CC-45DF-8ABB-0C42790E3893}">
  <cacheSource type="worksheet">
    <worksheetSource ref="A5:P253" sheet="Detail"/>
  </cacheSource>
  <cacheFields count="16">
    <cacheField name="Object" numFmtId="49">
      <sharedItems count="4">
        <s v="6660001170"/>
        <s v="6660001177"/>
        <s v="6660000706"/>
        <s v="6660000892"/>
      </sharedItems>
    </cacheField>
    <cacheField name="CO object name" numFmtId="49">
      <sharedItems count="4">
        <s v="SELLING EXPENSE - GENERAL"/>
        <s v="ON-MAIN ADVERTISING &amp; MARKETING - MAILIN"/>
        <s v="ECP Common Costs - Advertising-A02"/>
        <s v="611010 ECP Common Costs - Advertising"/>
      </sharedItems>
    </cacheField>
    <cacheField name="Cost Elem." numFmtId="49">
      <sharedItems count="46">
        <s v="5760300"/>
        <s v="8110043"/>
        <s v="8110049"/>
        <s v="8120043"/>
        <s v="8120049"/>
        <s v="5800000"/>
        <s v="8120050"/>
        <s v="5600100"/>
        <s v="5770000"/>
        <s v="8120028"/>
        <s v="5340000"/>
        <s v="5400100"/>
        <s v="5600000"/>
        <s v="5600500"/>
        <s v="5600700"/>
        <s v="5610100"/>
        <s v="5610200"/>
        <s v="5610500"/>
        <s v="5620000"/>
        <s v="5750700"/>
        <s v="5760400"/>
        <s v="5800001"/>
        <s v="8030220"/>
        <s v="8120010"/>
        <s v="8120011"/>
        <s v="8120029"/>
        <s v="8120030"/>
        <s v="8120031"/>
        <s v="8120046"/>
        <s v="8120220"/>
        <s v="8120275"/>
        <s v="8120277"/>
        <s v="8120299"/>
        <s v="8120300"/>
        <s v="8120306"/>
        <s v="8120307"/>
        <s v="8120308"/>
        <s v="8120324"/>
        <s v="8120325"/>
        <s v="8267100"/>
        <s v="8267110"/>
        <s v="8567200"/>
        <s v="8567210"/>
        <s v="8567211"/>
        <s v="8567212"/>
        <s v="8567220"/>
      </sharedItems>
    </cacheField>
    <cacheField name="CEl.descr." numFmtId="49">
      <sharedItems/>
    </cacheField>
    <cacheField name="Name" numFmtId="49">
      <sharedItems/>
    </cacheField>
    <cacheField name="DocumentNo" numFmtId="49">
      <sharedItems/>
    </cacheField>
    <cacheField name="Purch.Doc." numFmtId="49">
      <sharedItems/>
    </cacheField>
    <cacheField name="Purchase order text" numFmtId="49">
      <sharedItems/>
    </cacheField>
    <cacheField name="RefDocNo" numFmtId="49">
      <sharedItems/>
    </cacheField>
    <cacheField name="Per" numFmtId="49">
      <sharedItems/>
    </cacheField>
    <cacheField name="Year" numFmtId="49">
      <sharedItems/>
    </cacheField>
    <cacheField name="DocTyp" numFmtId="49">
      <sharedItems/>
    </cacheField>
    <cacheField name="Name of offsetting account" numFmtId="49">
      <sharedItems/>
    </cacheField>
    <cacheField name="Val.in RC" numFmtId="4">
      <sharedItems containsSemiMixedTypes="0" containsString="0" containsNumber="1" minValue="-120533.63" maxValue="100000"/>
    </cacheField>
    <cacheField name="Doc. Date" numFmtId="164">
      <sharedItems containsSemiMixedTypes="0" containsNonDate="0" containsDate="1" containsString="0" minDate="2019-08-19T00:00:00" maxDate="2021-01-05T00:00:00"/>
    </cacheField>
    <cacheField name="Postg Date" numFmtId="164">
      <sharedItems containsSemiMixedTypes="0" containsNonDate="0" containsDate="1" containsString="0" minDate="2020-01-13T00:00:00" maxDate="2021-01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x v="0"/>
    <x v="0"/>
    <s v="OFFICE SUPPLIES"/>
    <s v="4141432505021031Lauzardo Odalys"/>
    <s v="88532074"/>
    <s v=""/>
    <s v=""/>
    <s v="100009709"/>
    <s v="005"/>
    <s v="2020"/>
    <s v="XY"/>
    <s v="US BANK NATIONAL ASSOCIATION"/>
    <n v="137.01"/>
    <d v="2020-04-30T00:00:00"/>
    <d v="2020-05-02T00:00:00"/>
  </r>
  <r>
    <x v="0"/>
    <x v="0"/>
    <x v="1"/>
    <s v="Outside Services - Info Technol"/>
    <s v="ORD 6660001170"/>
    <s v="95073210"/>
    <s v=""/>
    <s v=""/>
    <s v="13867706"/>
    <s v="011"/>
    <s v="2020"/>
    <s v=""/>
    <s v=""/>
    <n v="2580"/>
    <d v="2020-12-01T00:00:00"/>
    <d v="2020-11-30T00:00:00"/>
  </r>
  <r>
    <x v="0"/>
    <x v="0"/>
    <x v="1"/>
    <s v="Outside Services - Info Technol"/>
    <s v="ORD 6660001170"/>
    <s v="96121710"/>
    <s v=""/>
    <s v=""/>
    <s v="14049613"/>
    <s v="012"/>
    <s v="2020"/>
    <s v=""/>
    <s v=""/>
    <n v="3000"/>
    <d v="2021-01-04T00:00:00"/>
    <d v="2020-12-31T00:00:00"/>
  </r>
  <r>
    <x v="0"/>
    <x v="0"/>
    <x v="1"/>
    <s v="Outside Services - Info Technol"/>
    <s v="ORD 6660001170"/>
    <s v="96121814"/>
    <s v=""/>
    <s v=""/>
    <s v="14049617"/>
    <s v="012"/>
    <s v="2020"/>
    <s v=""/>
    <s v=""/>
    <n v="-941.82"/>
    <d v="2021-01-04T00:00:00"/>
    <d v="2020-12-31T00:00:00"/>
  </r>
  <r>
    <x v="0"/>
    <x v="0"/>
    <x v="2"/>
    <s v="Office Supplies &amp; Equipment Repair"/>
    <s v="ORD 6660001170"/>
    <s v="89348298"/>
    <s v=""/>
    <s v=""/>
    <s v="12853900"/>
    <s v="005"/>
    <s v="2020"/>
    <s v=""/>
    <s v=""/>
    <n v="147.11000000000001"/>
    <d v="2020-06-01T00:00:00"/>
    <d v="2020-05-31T00:00:00"/>
  </r>
  <r>
    <x v="0"/>
    <x v="0"/>
    <x v="3"/>
    <s v="Outside Services - Info Technol"/>
    <s v=""/>
    <s v="95137357"/>
    <s v=""/>
    <s v=""/>
    <s v="13877125"/>
    <s v="011"/>
    <s v="2020"/>
    <s v=""/>
    <s v=""/>
    <n v="-2580"/>
    <d v="2020-12-01T00:00:00"/>
    <d v="2020-11-30T00:00:00"/>
  </r>
  <r>
    <x v="0"/>
    <x v="0"/>
    <x v="3"/>
    <s v="Outside Services - Info Technol"/>
    <s v=""/>
    <s v="96172739"/>
    <s v=""/>
    <s v=""/>
    <s v="14056352"/>
    <s v="012"/>
    <s v="2020"/>
    <s v=""/>
    <s v=""/>
    <n v="-2058.1799999999998"/>
    <d v="2021-01-04T00:00:00"/>
    <d v="2020-12-31T00:00:00"/>
  </r>
  <r>
    <x v="0"/>
    <x v="0"/>
    <x v="4"/>
    <s v="Office Supplies &amp; Equipment Repair"/>
    <s v=""/>
    <s v="89375735"/>
    <s v=""/>
    <s v=""/>
    <s v="12861898"/>
    <s v="005"/>
    <s v="2020"/>
    <s v=""/>
    <s v=""/>
    <n v="-147.11000000000001"/>
    <d v="2020-06-01T00:00:00"/>
    <d v="2020-05-31T00:00:00"/>
  </r>
  <r>
    <x v="0"/>
    <x v="0"/>
    <x v="4"/>
    <s v="Office Supplies &amp; Equipment Repair"/>
    <s v=""/>
    <s v="88889832"/>
    <s v=""/>
    <s v=""/>
    <s v="12757957"/>
    <s v="005"/>
    <s v="2020"/>
    <s v=""/>
    <s v=""/>
    <n v="-137.01"/>
    <d v="2020-05-15T00:00:00"/>
    <d v="2020-05-31T00:00:00"/>
  </r>
  <r>
    <x v="1"/>
    <x v="1"/>
    <x v="5"/>
    <s v="OTHER EXPENSE"/>
    <s v="Rcls to ECP / ORIONP_13983"/>
    <s v="90231452"/>
    <s v=""/>
    <s v=""/>
    <s v="100010668"/>
    <s v="006"/>
    <s v="2020"/>
    <s v="SA"/>
    <s v="Out Serv-GenBusCons"/>
    <n v="-1372.17"/>
    <d v="2020-06-30T00:00:00"/>
    <d v="2020-06-30T00:00:00"/>
  </r>
  <r>
    <x v="1"/>
    <x v="1"/>
    <x v="5"/>
    <s v="OTHER EXPENSE"/>
    <s v="Rcls to ECP / OrionPress_13839"/>
    <s v="90231452"/>
    <s v=""/>
    <s v=""/>
    <s v="100010668"/>
    <s v="006"/>
    <s v="2020"/>
    <s v="SA"/>
    <s v="Out Serv-GenBusCons"/>
    <n v="-1662.52"/>
    <d v="2020-06-30T00:00:00"/>
    <d v="2020-06-30T00:00:00"/>
  </r>
  <r>
    <x v="1"/>
    <x v="1"/>
    <x v="5"/>
    <s v="OTHER EXPENSE"/>
    <s v="Rcls to ECP / ORIONP_14000"/>
    <s v="90231452"/>
    <s v=""/>
    <s v=""/>
    <s v="100010668"/>
    <s v="006"/>
    <s v="2020"/>
    <s v="SA"/>
    <s v="Out Serv-GenBusCons"/>
    <n v="-1364.22"/>
    <d v="2020-06-30T00:00:00"/>
    <d v="2020-06-30T00:00:00"/>
  </r>
  <r>
    <x v="1"/>
    <x v="1"/>
    <x v="5"/>
    <s v="OTHER EXPENSE"/>
    <s v="Rcls to ECP / ORIONP_13825"/>
    <s v="90231452"/>
    <s v=""/>
    <s v=""/>
    <s v="100010668"/>
    <s v="006"/>
    <s v="2020"/>
    <s v="SA"/>
    <s v="Out Serv-GenBusCons"/>
    <n v="-620.04"/>
    <d v="2020-06-30T00:00:00"/>
    <d v="2020-06-30T00:00:00"/>
  </r>
  <r>
    <x v="1"/>
    <x v="1"/>
    <x v="5"/>
    <s v="OTHER EXPENSE"/>
    <s v="ORIONP_13983"/>
    <s v="89539935"/>
    <s v=""/>
    <s v=""/>
    <s v="1900014055"/>
    <s v="006"/>
    <s v="2020"/>
    <s v="ZM"/>
    <s v="PRINT BOLD CORP"/>
    <n v="1372.17"/>
    <d v="2020-05-22T00:00:00"/>
    <d v="2020-06-05T00:00:00"/>
  </r>
  <r>
    <x v="1"/>
    <x v="1"/>
    <x v="5"/>
    <s v="OTHER EXPENSE"/>
    <s v="OrionPress_13839"/>
    <s v="89539943"/>
    <s v=""/>
    <s v=""/>
    <s v="1900014056"/>
    <s v="006"/>
    <s v="2020"/>
    <s v="ZM"/>
    <s v="PRINT BOLD CORP"/>
    <n v="1662.52"/>
    <d v="2020-03-20T00:00:00"/>
    <d v="2020-06-05T00:00:00"/>
  </r>
  <r>
    <x v="1"/>
    <x v="1"/>
    <x v="5"/>
    <s v="OTHER EXPENSE"/>
    <s v="ORIONP_14000"/>
    <s v="89539946"/>
    <s v=""/>
    <s v=""/>
    <s v="1900014057"/>
    <s v="006"/>
    <s v="2020"/>
    <s v="ZM"/>
    <s v="PRINT BOLD CORP"/>
    <n v="1364.22"/>
    <d v="2020-05-29T00:00:00"/>
    <d v="2020-06-05T00:00:00"/>
  </r>
  <r>
    <x v="1"/>
    <x v="1"/>
    <x v="5"/>
    <s v="OTHER EXPENSE"/>
    <s v="ORIONP_13825"/>
    <s v="89539712"/>
    <s v=""/>
    <s v=""/>
    <s v="1900014054"/>
    <s v="006"/>
    <s v="2020"/>
    <s v="ZM"/>
    <s v="PRINT BOLD CORP"/>
    <n v="620.04"/>
    <d v="2020-03-18T00:00:00"/>
    <d v="2020-06-05T00:00:00"/>
  </r>
  <r>
    <x v="1"/>
    <x v="1"/>
    <x v="6"/>
    <s v="Other Expenses"/>
    <s v=""/>
    <s v="89744794"/>
    <s v=""/>
    <s v=""/>
    <s v="12911715"/>
    <s v="006"/>
    <s v="2020"/>
    <s v=""/>
    <s v=""/>
    <n v="-5018.95"/>
    <d v="2020-06-12T00:00:00"/>
    <d v="2020-06-30T00:00:00"/>
  </r>
  <r>
    <x v="1"/>
    <x v="1"/>
    <x v="6"/>
    <s v="Other Expenses"/>
    <s v=""/>
    <s v="90272999"/>
    <s v=""/>
    <s v=""/>
    <s v="13010426"/>
    <s v="006"/>
    <s v="2020"/>
    <s v=""/>
    <s v=""/>
    <n v="5018.95"/>
    <d v="2020-06-30T00:00:00"/>
    <d v="2020-06-30T00:00:00"/>
  </r>
  <r>
    <x v="2"/>
    <x v="2"/>
    <x v="7"/>
    <s v="Meals &amp; Entertainment-50% Non-Deductible"/>
    <s v="4361250712011032Rodriguez Tiffani"/>
    <s v="95127788"/>
    <s v=""/>
    <s v=""/>
    <s v="100018550"/>
    <s v="012"/>
    <s v="2020"/>
    <s v="XY"/>
    <s v="US BANK NATIONAL ASSOCIATION"/>
    <n v="53.42"/>
    <d v="2020-11-25T00:00:00"/>
    <d v="2020-12-01T00:00:00"/>
  </r>
  <r>
    <x v="2"/>
    <x v="2"/>
    <x v="8"/>
    <s v="ADVERTISING"/>
    <s v="AMORTMIADOLPHINSPONSORTHRUOCT2020"/>
    <s v="85386579"/>
    <s v=""/>
    <s v=""/>
    <s v="100008056"/>
    <s v="001"/>
    <s v="2020"/>
    <s v="ZJ"/>
    <s v="Ppd-Other"/>
    <n v="25000"/>
    <d v="2020-01-20T00:00:00"/>
    <d v="2020-01-20T00:00:00"/>
  </r>
  <r>
    <x v="2"/>
    <x v="2"/>
    <x v="8"/>
    <s v="ADVERTISING"/>
    <s v="AMORTMIADOLPHINSPONSORTHRUOCT2020"/>
    <s v="86236574"/>
    <s v=""/>
    <s v=""/>
    <s v="100008481"/>
    <s v="002"/>
    <s v="2020"/>
    <s v="ZJ"/>
    <s v="Ppd-Other"/>
    <n v="25000"/>
    <d v="2020-02-20T00:00:00"/>
    <d v="2020-02-20T00:00:00"/>
  </r>
  <r>
    <x v="2"/>
    <x v="2"/>
    <x v="8"/>
    <s v="ADVERTISING"/>
    <s v="AMORTMIADOLPHINSPONSORTHRUOCT2020"/>
    <s v="86967613"/>
    <s v=""/>
    <s v=""/>
    <s v="100008908"/>
    <s v="003"/>
    <s v="2020"/>
    <s v="ZJ"/>
    <s v="Ppd-Other"/>
    <n v="25000"/>
    <d v="2020-03-20T00:00:00"/>
    <d v="2020-03-20T00:00:00"/>
  </r>
  <r>
    <x v="2"/>
    <x v="2"/>
    <x v="8"/>
    <s v="ADVERTISING"/>
    <s v="AMORTMIADOLPHINSPONSORTHRUOCT2020"/>
    <s v="88017072"/>
    <s v=""/>
    <s v=""/>
    <s v="100009471"/>
    <s v="004"/>
    <s v="2020"/>
    <s v="ZJ"/>
    <s v="Ppd-Other"/>
    <n v="25000"/>
    <d v="2020-04-20T00:00:00"/>
    <d v="2020-04-20T00:00:00"/>
  </r>
  <r>
    <x v="2"/>
    <x v="2"/>
    <x v="8"/>
    <s v="ADVERTISING"/>
    <s v="AMORTMIADOLPHINSPONSORTHRUOCT2020"/>
    <s v="88929378"/>
    <s v=""/>
    <s v=""/>
    <s v="100009899"/>
    <s v="005"/>
    <s v="2020"/>
    <s v="ZJ"/>
    <s v="Ppd-Other"/>
    <n v="25000"/>
    <d v="2020-05-20T00:00:00"/>
    <d v="2020-05-20T00:00:00"/>
  </r>
  <r>
    <x v="2"/>
    <x v="2"/>
    <x v="8"/>
    <s v="ADVERTISING"/>
    <s v="AMORTMIADOLPHINSPONSORTHRUOCT2020"/>
    <s v="89897680"/>
    <s v=""/>
    <s v=""/>
    <s v="100010438"/>
    <s v="006"/>
    <s v="2020"/>
    <s v="ZJ"/>
    <s v="Ppd-Other"/>
    <n v="25000"/>
    <d v="2020-06-20T00:00:00"/>
    <d v="2020-06-20T00:00:00"/>
  </r>
  <r>
    <x v="2"/>
    <x v="2"/>
    <x v="8"/>
    <s v="ADVERTISING"/>
    <s v="AMORTMIADOLPHINSPONSORTHRUOCT2020"/>
    <s v="90829225"/>
    <s v=""/>
    <s v=""/>
    <s v="100011481"/>
    <s v="007"/>
    <s v="2020"/>
    <s v="ZJ"/>
    <s v="Ppd-Other"/>
    <n v="25000"/>
    <d v="2020-07-20T00:00:00"/>
    <d v="2020-07-20T00:00:00"/>
  </r>
  <r>
    <x v="2"/>
    <x v="2"/>
    <x v="8"/>
    <s v="ADVERTISING"/>
    <s v="AMORTMIADOLPHINSPONSORTHRUOCT2020"/>
    <s v="91892821"/>
    <s v=""/>
    <s v=""/>
    <s v="100013007"/>
    <s v="008"/>
    <s v="2020"/>
    <s v="ZJ"/>
    <s v="Ppd-Other"/>
    <n v="25000"/>
    <d v="2020-08-20T00:00:00"/>
    <d v="2020-08-20T00:00:00"/>
  </r>
  <r>
    <x v="2"/>
    <x v="2"/>
    <x v="8"/>
    <s v="ADVERTISING"/>
    <s v="AMORTMIADOLPHINSPONSORTHRUOCT2020"/>
    <s v="92764878"/>
    <s v=""/>
    <s v=""/>
    <s v="100014503"/>
    <s v="009"/>
    <s v="2020"/>
    <s v="ZJ"/>
    <s v="Ppd-Other"/>
    <n v="25000"/>
    <d v="2020-09-20T00:00:00"/>
    <d v="2020-09-20T00:00:00"/>
  </r>
  <r>
    <x v="2"/>
    <x v="2"/>
    <x v="8"/>
    <s v="ADVERTISING"/>
    <s v="AMORTMIADOLPHINSPONSORTHRUOCT2020"/>
    <s v="93725036"/>
    <s v=""/>
    <s v=""/>
    <s v="100016019"/>
    <s v="010"/>
    <s v="2020"/>
    <s v="ZJ"/>
    <s v="Ppd-Other"/>
    <n v="25000"/>
    <d v="2020-10-20T00:00:00"/>
    <d v="2020-10-20T00:00:00"/>
  </r>
  <r>
    <x v="2"/>
    <x v="2"/>
    <x v="9"/>
    <s v="Meals"/>
    <s v=""/>
    <s v="95503418"/>
    <s v=""/>
    <s v=""/>
    <s v="13921480"/>
    <s v="012"/>
    <s v="2020"/>
    <s v=""/>
    <s v=""/>
    <n v="-53.42"/>
    <d v="2020-12-11T00:00:00"/>
    <d v="2020-12-31T00:00:00"/>
  </r>
  <r>
    <x v="2"/>
    <x v="2"/>
    <x v="6"/>
    <s v="Other Expenses"/>
    <s v=""/>
    <s v="92868106"/>
    <s v=""/>
    <s v=""/>
    <s v="13458777"/>
    <s v="009"/>
    <s v="2020"/>
    <s v=""/>
    <s v=""/>
    <n v="-25000"/>
    <d v="2020-09-24T00:00:00"/>
    <d v="2020-09-30T00:00:00"/>
  </r>
  <r>
    <x v="2"/>
    <x v="2"/>
    <x v="6"/>
    <s v="Other Expenses"/>
    <s v=""/>
    <s v="93842053"/>
    <s v=""/>
    <s v=""/>
    <s v="13625973"/>
    <s v="010"/>
    <s v="2020"/>
    <s v=""/>
    <s v=""/>
    <n v="-25000"/>
    <d v="2020-10-23T00:00:00"/>
    <d v="2020-10-31T00:00:00"/>
  </r>
  <r>
    <x v="2"/>
    <x v="2"/>
    <x v="6"/>
    <s v="Other Expenses"/>
    <s v=""/>
    <s v="85406511"/>
    <s v=""/>
    <s v=""/>
    <s v="12148843"/>
    <s v="001"/>
    <s v="2020"/>
    <s v=""/>
    <s v=""/>
    <n v="-25000"/>
    <d v="2020-01-28T00:00:00"/>
    <d v="2020-01-31T00:00:00"/>
  </r>
  <r>
    <x v="2"/>
    <x v="2"/>
    <x v="6"/>
    <s v="Other Expenses"/>
    <s v=""/>
    <s v="86261438"/>
    <s v=""/>
    <s v=""/>
    <s v="12301749"/>
    <s v="002"/>
    <s v="2020"/>
    <s v=""/>
    <s v=""/>
    <n v="-25000"/>
    <d v="2020-02-25T00:00:00"/>
    <d v="2020-02-29T00:00:00"/>
  </r>
  <r>
    <x v="2"/>
    <x v="2"/>
    <x v="6"/>
    <s v="Other Expenses"/>
    <s v=""/>
    <s v="87039755"/>
    <s v=""/>
    <s v=""/>
    <s v="12438567"/>
    <s v="003"/>
    <s v="2020"/>
    <s v=""/>
    <s v=""/>
    <n v="-25000"/>
    <d v="2020-03-20T00:00:00"/>
    <d v="2020-03-31T00:00:00"/>
  </r>
  <r>
    <x v="2"/>
    <x v="2"/>
    <x v="6"/>
    <s v="Other Expenses"/>
    <s v=""/>
    <s v="88155116"/>
    <s v=""/>
    <s v=""/>
    <s v="12629029"/>
    <s v="004"/>
    <s v="2020"/>
    <s v=""/>
    <s v=""/>
    <n v="-25000"/>
    <d v="2020-04-24T00:00:00"/>
    <d v="2020-04-30T00:00:00"/>
  </r>
  <r>
    <x v="2"/>
    <x v="2"/>
    <x v="6"/>
    <s v="Other Expenses"/>
    <s v=""/>
    <s v="89065765"/>
    <s v=""/>
    <s v=""/>
    <s v="12788552"/>
    <s v="005"/>
    <s v="2020"/>
    <s v=""/>
    <s v=""/>
    <n v="-25000"/>
    <d v="2020-05-22T00:00:00"/>
    <d v="2020-05-31T00:00:00"/>
  </r>
  <r>
    <x v="2"/>
    <x v="2"/>
    <x v="6"/>
    <s v="Other Expenses"/>
    <s v=""/>
    <s v="89921334"/>
    <s v=""/>
    <s v=""/>
    <s v="12938563"/>
    <s v="006"/>
    <s v="2020"/>
    <s v=""/>
    <s v=""/>
    <n v="-25000"/>
    <d v="2020-06-19T00:00:00"/>
    <d v="2020-06-30T00:00:00"/>
  </r>
  <r>
    <x v="2"/>
    <x v="2"/>
    <x v="6"/>
    <s v="Other Expenses"/>
    <s v=""/>
    <s v="90985518"/>
    <s v=""/>
    <s v=""/>
    <s v="13119427"/>
    <s v="007"/>
    <s v="2020"/>
    <s v=""/>
    <s v=""/>
    <n v="-25000"/>
    <d v="2020-07-24T00:00:00"/>
    <d v="2020-07-31T00:00:00"/>
  </r>
  <r>
    <x v="2"/>
    <x v="2"/>
    <x v="6"/>
    <s v="Other Expenses"/>
    <s v=""/>
    <s v="91952793"/>
    <s v=""/>
    <s v=""/>
    <s v="13291381"/>
    <s v="008"/>
    <s v="2020"/>
    <s v=""/>
    <s v=""/>
    <n v="-25000"/>
    <d v="2020-08-25T00:00:00"/>
    <d v="2020-08-31T00:00:00"/>
  </r>
  <r>
    <x v="3"/>
    <x v="3"/>
    <x v="10"/>
    <s v="EDUCATION AND TRAINING"/>
    <s v="Rcls to Correct I/O"/>
    <s v="89271853"/>
    <s v=""/>
    <s v=""/>
    <s v="100010066"/>
    <s v="005"/>
    <s v="2020"/>
    <s v="SA"/>
    <s v="Bus Trav-Occa Use"/>
    <n v="50"/>
    <d v="2020-05-31T00:00:00"/>
    <d v="2020-05-31T00:00:00"/>
  </r>
  <r>
    <x v="3"/>
    <x v="3"/>
    <x v="10"/>
    <s v="EDUCATION AND TRAINING"/>
    <s v="RCLS TO CORR IO-LABOR RECLASS"/>
    <s v="94998419"/>
    <s v=""/>
    <s v=""/>
    <s v="100018474"/>
    <s v="011"/>
    <s v="2020"/>
    <s v="SA"/>
    <s v="M&amp;E-50% Non-Deduct"/>
    <n v="26.22"/>
    <d v="2020-11-30T00:00:00"/>
    <d v="2020-11-30T00:00:00"/>
  </r>
  <r>
    <x v="3"/>
    <x v="3"/>
    <x v="10"/>
    <s v="EDUCATION AND TRAINING"/>
    <s v="RCLS TO CORR IO-LABOR RECLASS"/>
    <s v="94998419"/>
    <s v=""/>
    <s v=""/>
    <s v="100018474"/>
    <s v="011"/>
    <s v="2020"/>
    <s v="SA"/>
    <s v="M&amp;E-50% Non-Deduct"/>
    <n v="26.22"/>
    <d v="2020-11-30T00:00:00"/>
    <d v="2020-11-30T00:00:00"/>
  </r>
  <r>
    <x v="3"/>
    <x v="3"/>
    <x v="10"/>
    <s v="EDUCATION AND TRAINING"/>
    <s v="RCLS TO CORR IO-LABOR RECLASS"/>
    <s v="94998419"/>
    <s v=""/>
    <s v=""/>
    <s v="100018474"/>
    <s v="011"/>
    <s v="2020"/>
    <s v="SA"/>
    <s v="M&amp;E-50% Non-Deduct"/>
    <n v="9.66"/>
    <d v="2020-11-30T00:00:00"/>
    <d v="2020-11-30T00:00:00"/>
  </r>
  <r>
    <x v="3"/>
    <x v="3"/>
    <x v="11"/>
    <s v="MATERIALS &amp; SUPPLIES: General"/>
    <s v="4104266203311031Morales Ginelys"/>
    <s v="87374803"/>
    <s v=""/>
    <s v=""/>
    <s v="100009103"/>
    <s v="003"/>
    <s v="2020"/>
    <s v="XY"/>
    <s v="US BANK NATIONAL ASSOCIATION"/>
    <n v="147.96"/>
    <d v="2020-03-30T00:00:00"/>
    <d v="2020-03-31T00:00:00"/>
  </r>
  <r>
    <x v="3"/>
    <x v="3"/>
    <x v="12"/>
    <s v="BUSINESS TRAVEL: Lodging"/>
    <s v="RCLS TO CORR IO-LABOR RECLASS"/>
    <s v="94998419"/>
    <s v=""/>
    <s v=""/>
    <s v="100018474"/>
    <s v="011"/>
    <s v="2020"/>
    <s v="SA"/>
    <s v="M&amp;E-50% Non-Deduct"/>
    <n v="39.5"/>
    <d v="2020-11-30T00:00:00"/>
    <d v="2020-11-30T00:00:00"/>
  </r>
  <r>
    <x v="3"/>
    <x v="3"/>
    <x v="12"/>
    <s v="BUSINESS TRAVEL: Lodging"/>
    <s v="RCLS TO CORR IO-LABOR RECLASS"/>
    <s v="94998419"/>
    <s v=""/>
    <s v=""/>
    <s v="100018474"/>
    <s v="011"/>
    <s v="2020"/>
    <s v="SA"/>
    <s v="M&amp;E-50% Non-Deduct"/>
    <n v="39.5"/>
    <d v="2020-11-30T00:00:00"/>
    <d v="2020-11-30T00:00:00"/>
  </r>
  <r>
    <x v="3"/>
    <x v="3"/>
    <x v="12"/>
    <s v="BUSINESS TRAVEL: Lodging"/>
    <s v="RCLS TO CORR IO-LABOR RECLASS"/>
    <s v="94998419"/>
    <s v=""/>
    <s v=""/>
    <s v="100018474"/>
    <s v="011"/>
    <s v="2020"/>
    <s v="SA"/>
    <s v="M&amp;E-50% Non-Deduct"/>
    <n v="14.55"/>
    <d v="2020-11-30T00:00:00"/>
    <d v="2020-11-30T00:00:00"/>
  </r>
  <r>
    <x v="3"/>
    <x v="3"/>
    <x v="12"/>
    <s v="BUSINESS TRAVEL: Lodging"/>
    <s v="RCLS TO CORR IO-LABOR RECLASS"/>
    <s v="94998419"/>
    <s v=""/>
    <s v=""/>
    <s v="100018474"/>
    <s v="011"/>
    <s v="2020"/>
    <s v="SA"/>
    <s v="M&amp;E-50% Non-Deduct"/>
    <n v="102.26"/>
    <d v="2020-11-30T00:00:00"/>
    <d v="2020-11-30T00:00:00"/>
  </r>
  <r>
    <x v="3"/>
    <x v="3"/>
    <x v="12"/>
    <s v="BUSINESS TRAVEL: Lodging"/>
    <s v="Q3 LABOR Rcls to Correct I/O"/>
    <s v="93093314"/>
    <s v=""/>
    <s v=""/>
    <s v="100014990"/>
    <s v="009"/>
    <s v="2020"/>
    <s v="SA"/>
    <s v="Bus Trav-Lodging"/>
    <n v="135"/>
    <d v="2020-09-30T00:00:00"/>
    <d v="2020-09-30T00:00:00"/>
  </r>
  <r>
    <x v="3"/>
    <x v="3"/>
    <x v="12"/>
    <s v="BUSINESS TRAVEL: Lodging"/>
    <s v="RCLS TO CORR IO-LABOR RECLASS"/>
    <s v="94092954"/>
    <s v=""/>
    <s v=""/>
    <s v="100016512"/>
    <s v="010"/>
    <s v="2020"/>
    <s v="SA"/>
    <s v="Employee Welfare"/>
    <n v="51.35"/>
    <d v="2020-10-31T00:00:00"/>
    <d v="2020-10-31T00:00:00"/>
  </r>
  <r>
    <x v="3"/>
    <x v="3"/>
    <x v="12"/>
    <s v="BUSINESS TRAVEL: Lodging"/>
    <s v="RCLS TO CORR IO-LABOR RECLASS"/>
    <s v="94092954"/>
    <s v=""/>
    <s v=""/>
    <s v="100016512"/>
    <s v="010"/>
    <s v="2020"/>
    <s v="SA"/>
    <s v="Employee Welfare"/>
    <n v="28.53"/>
    <d v="2020-10-31T00:00:00"/>
    <d v="2020-10-31T00:00:00"/>
  </r>
  <r>
    <x v="3"/>
    <x v="3"/>
    <x v="12"/>
    <s v="BUSINESS TRAVEL: Lodging"/>
    <s v="Rcls to Correct I/O"/>
    <s v="85252673"/>
    <s v=""/>
    <s v=""/>
    <s v="100007992"/>
    <s v="001"/>
    <s v="2020"/>
    <s v="SA"/>
    <s v="Bus Trav-Lodging"/>
    <n v="359.52"/>
    <d v="2020-01-31T00:00:00"/>
    <d v="2020-01-31T00:00:00"/>
  </r>
  <r>
    <x v="3"/>
    <x v="3"/>
    <x v="12"/>
    <s v="BUSINESS TRAVEL: Lodging"/>
    <s v="4089215503201031Rodriguez Tiffani"/>
    <s v="87018687"/>
    <s v=""/>
    <s v=""/>
    <s v="100008946"/>
    <s v="003"/>
    <s v="2020"/>
    <s v="XY"/>
    <s v="US BANK NATIONAL ASSOCIATION"/>
    <n v="156.38"/>
    <d v="2020-03-19T00:00:00"/>
    <d v="2020-03-20T00:00:00"/>
  </r>
  <r>
    <x v="3"/>
    <x v="3"/>
    <x v="12"/>
    <s v="BUSINESS TRAVEL: Lodging"/>
    <s v="4186028206191030Rodriguez Tiffani"/>
    <s v="89895000"/>
    <s v=""/>
    <s v=""/>
    <s v="100010434"/>
    <s v="006"/>
    <s v="2020"/>
    <s v="XY"/>
    <s v="US BANK NATIONAL ASSOCIATION"/>
    <n v="-156.38"/>
    <d v="2020-06-18T00:00:00"/>
    <d v="2020-06-19T00:00:00"/>
  </r>
  <r>
    <x v="3"/>
    <x v="3"/>
    <x v="12"/>
    <s v="BUSINESS TRAVEL: Lodging"/>
    <s v="Correction from Refund"/>
    <s v="96165733"/>
    <s v=""/>
    <s v=""/>
    <s v="100020417"/>
    <s v="012"/>
    <s v="2020"/>
    <s v="SA"/>
    <s v="Dues&amp;Sub-Indus Assoc"/>
    <n v="-38"/>
    <d v="2020-12-31T00:00:00"/>
    <d v="2020-12-31T00:00:00"/>
  </r>
  <r>
    <x v="3"/>
    <x v="3"/>
    <x v="12"/>
    <s v="BUSINESS TRAVEL: Lodging"/>
    <s v="Correction from Refund"/>
    <s v="96165733"/>
    <s v=""/>
    <s v=""/>
    <s v="100020417"/>
    <s v="012"/>
    <s v="2020"/>
    <s v="SA"/>
    <s v="Dues&amp;Sub-Indus Assoc"/>
    <n v="-38"/>
    <d v="2020-12-31T00:00:00"/>
    <d v="2020-12-31T00:00:00"/>
  </r>
  <r>
    <x v="3"/>
    <x v="3"/>
    <x v="12"/>
    <s v="BUSINESS TRAVEL: Lodging"/>
    <s v="Correction from Refund"/>
    <s v="96165733"/>
    <s v=""/>
    <s v=""/>
    <s v="100020417"/>
    <s v="012"/>
    <s v="2020"/>
    <s v="SA"/>
    <s v="Dues&amp;Sub-Indus Assoc"/>
    <n v="-14"/>
    <d v="2020-12-31T00:00:00"/>
    <d v="2020-12-31T00:00:00"/>
  </r>
  <r>
    <x v="3"/>
    <x v="3"/>
    <x v="7"/>
    <s v="Meals &amp; Entertainment-50% Non-Deductible"/>
    <s v="Rcls to Correct I/O"/>
    <s v="89271853"/>
    <s v=""/>
    <s v=""/>
    <s v="100010066"/>
    <s v="005"/>
    <s v="2020"/>
    <s v="SA"/>
    <s v="Bus Trav-Occa Use"/>
    <n v="2.73"/>
    <d v="2020-05-31T00:00:00"/>
    <d v="2020-05-31T00:00:00"/>
  </r>
  <r>
    <x v="3"/>
    <x v="3"/>
    <x v="7"/>
    <s v="Meals &amp; Entertainment-50% Non-Deductible"/>
    <s v="Rcls to Correct I/O"/>
    <s v="89271853"/>
    <s v=""/>
    <s v=""/>
    <s v="100010066"/>
    <s v="005"/>
    <s v="2020"/>
    <s v="SA"/>
    <s v="Bus Trav-Occa Use"/>
    <n v="21.9"/>
    <d v="2020-05-31T00:00:00"/>
    <d v="2020-05-31T00:00:00"/>
  </r>
  <r>
    <x v="3"/>
    <x v="3"/>
    <x v="7"/>
    <s v="Meals &amp; Entertainment-50% Non-Deductible"/>
    <s v="Rcls to Correct I/O"/>
    <s v="89271853"/>
    <s v=""/>
    <s v=""/>
    <s v="100010066"/>
    <s v="005"/>
    <s v="2020"/>
    <s v="SA"/>
    <s v="Bus Trav-Occa Use"/>
    <n v="55"/>
    <d v="2020-05-31T00:00:00"/>
    <d v="2020-05-31T00:00:00"/>
  </r>
  <r>
    <x v="3"/>
    <x v="3"/>
    <x v="7"/>
    <s v="Meals &amp; Entertainment-50% Non-Deductible"/>
    <s v="4104266203311031Morales Ginelys"/>
    <s v="87374803"/>
    <s v=""/>
    <s v=""/>
    <s v="100009103"/>
    <s v="003"/>
    <s v="2020"/>
    <s v="XY"/>
    <s v="US BANK NATIONAL ASSOCIATION"/>
    <n v="360.55"/>
    <d v="2020-03-30T00:00:00"/>
    <d v="2020-03-31T00:00:00"/>
  </r>
  <r>
    <x v="3"/>
    <x v="3"/>
    <x v="7"/>
    <s v="Meals &amp; Entertainment-50% Non-Deductible"/>
    <s v="Q3 LABOR Rcls to Correct I/O"/>
    <s v="93093314"/>
    <s v=""/>
    <s v=""/>
    <s v="100014990"/>
    <s v="009"/>
    <s v="2020"/>
    <s v="SA"/>
    <s v="Bus Trav-Lodging"/>
    <n v="63.58"/>
    <d v="2020-09-30T00:00:00"/>
    <d v="2020-09-30T00:00:00"/>
  </r>
  <r>
    <x v="3"/>
    <x v="3"/>
    <x v="7"/>
    <s v="Meals &amp; Entertainment-50% Non-Deductible"/>
    <s v="4091671703211031Ferralls Pedro"/>
    <s v="87054237"/>
    <s v=""/>
    <s v=""/>
    <s v="100008965"/>
    <s v="003"/>
    <s v="2020"/>
    <s v="XY"/>
    <s v="US BANK NATIONAL ASSOCIATION"/>
    <n v="27.26"/>
    <d v="2020-03-20T00:00:00"/>
    <d v="2020-03-21T00:00:00"/>
  </r>
  <r>
    <x v="3"/>
    <x v="3"/>
    <x v="7"/>
    <s v="Meals &amp; Entertainment-50% Non-Deductible"/>
    <s v="RCLS TO CORR IO-LABOR RECLASS"/>
    <s v="94092954"/>
    <s v=""/>
    <s v=""/>
    <s v="100016512"/>
    <s v="010"/>
    <s v="2020"/>
    <s v="SA"/>
    <s v="Employee Welfare"/>
    <n v="9.8800000000000008"/>
    <d v="2020-10-31T00:00:00"/>
    <d v="2020-10-31T00:00:00"/>
  </r>
  <r>
    <x v="3"/>
    <x v="3"/>
    <x v="7"/>
    <s v="Meals &amp; Entertainment-50% Non-Deductible"/>
    <s v="RCLS TO CORR IO-LABOR RECLASS"/>
    <s v="94092954"/>
    <s v=""/>
    <s v=""/>
    <s v="100016512"/>
    <s v="010"/>
    <s v="2020"/>
    <s v="SA"/>
    <s v="Employee Welfare"/>
    <n v="3.64"/>
    <d v="2020-10-31T00:00:00"/>
    <d v="2020-10-31T00:00:00"/>
  </r>
  <r>
    <x v="3"/>
    <x v="3"/>
    <x v="7"/>
    <s v="Meals &amp; Entertainment-50% Non-Deductible"/>
    <s v="RCLS TO CORR IO-LABOR RECLASS"/>
    <s v="94092954"/>
    <s v=""/>
    <s v=""/>
    <s v="100016512"/>
    <s v="010"/>
    <s v="2020"/>
    <s v="SA"/>
    <s v="Employee Welfare"/>
    <n v="9.8800000000000008"/>
    <d v="2020-10-31T00:00:00"/>
    <d v="2020-10-31T00:00:00"/>
  </r>
  <r>
    <x v="3"/>
    <x v="3"/>
    <x v="7"/>
    <s v="Meals &amp; Entertainment-50% Non-Deductible"/>
    <s v="Rcls to Correct I/O"/>
    <s v="85252673"/>
    <s v=""/>
    <s v=""/>
    <s v="100007992"/>
    <s v="001"/>
    <s v="2020"/>
    <s v="SA"/>
    <s v="Bus Trav-Lodging"/>
    <n v="76.099999999999994"/>
    <d v="2020-01-31T00:00:00"/>
    <d v="2020-01-31T00:00:00"/>
  </r>
  <r>
    <x v="3"/>
    <x v="3"/>
    <x v="7"/>
    <s v="Meals &amp; Entertainment-50% Non-Deductible"/>
    <s v="4089215503201031Rodriguez Tiffani"/>
    <s v="87018687"/>
    <s v=""/>
    <s v=""/>
    <s v="100008946"/>
    <s v="003"/>
    <s v="2020"/>
    <s v="XY"/>
    <s v="US BANK NATIONAL ASSOCIATION"/>
    <n v="35"/>
    <d v="2020-03-19T00:00:00"/>
    <d v="2020-03-20T00:00:00"/>
  </r>
  <r>
    <x v="3"/>
    <x v="3"/>
    <x v="7"/>
    <s v="Meals &amp; Entertainment-50% Non-Deductible"/>
    <s v="RCLS TO CORR IO-LABOR RECLASS"/>
    <s v="94092954"/>
    <s v=""/>
    <s v=""/>
    <s v="100016512"/>
    <s v="010"/>
    <s v="2020"/>
    <s v="SA"/>
    <s v="Employee Welfare"/>
    <n v="30.68"/>
    <d v="2020-10-31T00:00:00"/>
    <d v="2020-10-31T00:00:00"/>
  </r>
  <r>
    <x v="3"/>
    <x v="3"/>
    <x v="7"/>
    <s v="Meals &amp; Entertainment-50% Non-Deductible"/>
    <s v="RCLS TO CORR IO-LABOR RECLASS"/>
    <s v="94092954"/>
    <s v=""/>
    <s v=""/>
    <s v="100016512"/>
    <s v="010"/>
    <s v="2020"/>
    <s v="SA"/>
    <s v="Employee Welfare"/>
    <n v="17.05"/>
    <d v="2020-10-31T00:00:00"/>
    <d v="2020-10-31T00:00:00"/>
  </r>
  <r>
    <x v="3"/>
    <x v="3"/>
    <x v="7"/>
    <s v="Meals &amp; Entertainment-50% Non-Deductible"/>
    <s v="RCLS TO CORR IO-LABOR RECLASS"/>
    <s v="94998419"/>
    <s v=""/>
    <s v=""/>
    <s v="100018474"/>
    <s v="011"/>
    <s v="2020"/>
    <s v="SA"/>
    <s v="M&amp;E-50% Non-Deduct"/>
    <n v="218.88"/>
    <d v="2020-11-30T00:00:00"/>
    <d v="2020-11-30T00:00:00"/>
  </r>
  <r>
    <x v="3"/>
    <x v="3"/>
    <x v="7"/>
    <s v="Meals &amp; Entertainment-50% Non-Deductible"/>
    <s v="RCLS TO CORR IO-LABOR RECLASS"/>
    <s v="94998419"/>
    <s v=""/>
    <s v=""/>
    <s v="100018474"/>
    <s v="011"/>
    <s v="2020"/>
    <s v="SA"/>
    <s v="M&amp;E-50% Non-Deduct"/>
    <n v="185.39"/>
    <d v="2020-11-30T00:00:00"/>
    <d v="2020-11-30T00:00:00"/>
  </r>
  <r>
    <x v="3"/>
    <x v="3"/>
    <x v="7"/>
    <s v="Meals &amp; Entertainment-50% Non-Deductible"/>
    <s v="RCLS TO CORR IO-LABOR RECLASS"/>
    <s v="94998419"/>
    <s v=""/>
    <s v=""/>
    <s v="100018474"/>
    <s v="011"/>
    <s v="2020"/>
    <s v="SA"/>
    <s v="M&amp;E-50% Non-Deduct"/>
    <n v="185.39"/>
    <d v="2020-11-30T00:00:00"/>
    <d v="2020-11-30T00:00:00"/>
  </r>
  <r>
    <x v="3"/>
    <x v="3"/>
    <x v="7"/>
    <s v="Meals &amp; Entertainment-50% Non-Deductible"/>
    <s v="RCLS TO CORR IO-LABOR RECLASS"/>
    <s v="94998419"/>
    <s v=""/>
    <s v=""/>
    <s v="100018474"/>
    <s v="011"/>
    <s v="2020"/>
    <s v="SA"/>
    <s v="M&amp;E-50% Non-Deduct"/>
    <n v="68.3"/>
    <d v="2020-11-30T00:00:00"/>
    <d v="2020-11-30T00:00:00"/>
  </r>
  <r>
    <x v="3"/>
    <x v="3"/>
    <x v="7"/>
    <s v="Meals &amp; Entertainment-50% Non-Deductible"/>
    <s v="Rcls to Correct I/O"/>
    <s v="96165733"/>
    <s v=""/>
    <s v=""/>
    <s v="100020417"/>
    <s v="012"/>
    <s v="2020"/>
    <s v="SA"/>
    <s v="Dues&amp;Sub-Indus Assoc"/>
    <n v="2.8"/>
    <d v="2020-12-31T00:00:00"/>
    <d v="2020-12-31T00:00:00"/>
  </r>
  <r>
    <x v="3"/>
    <x v="3"/>
    <x v="7"/>
    <s v="Meals &amp; Entertainment-50% Non-Deductible"/>
    <s v="Rcls to Correct I/O"/>
    <s v="96165733"/>
    <s v=""/>
    <s v=""/>
    <s v="100020417"/>
    <s v="012"/>
    <s v="2020"/>
    <s v="SA"/>
    <s v="Dues&amp;Sub-Indus Assoc"/>
    <n v="7"/>
    <d v="2020-12-31T00:00:00"/>
    <d v="2020-12-31T00:00:00"/>
  </r>
  <r>
    <x v="3"/>
    <x v="3"/>
    <x v="7"/>
    <s v="Meals &amp; Entertainment-50% Non-Deductible"/>
    <s v="4089336406261031Rodriguez Tiffani"/>
    <s v="90083917"/>
    <s v=""/>
    <s v=""/>
    <s v="100010574"/>
    <s v="006"/>
    <s v="2020"/>
    <s v="XY"/>
    <s v="US BANK NATIONAL ASSOCIATION"/>
    <n v="94.66"/>
    <d v="2020-06-18T00:00:00"/>
    <d v="2020-06-26T00:00:00"/>
  </r>
  <r>
    <x v="3"/>
    <x v="3"/>
    <x v="7"/>
    <s v="Meals &amp; Entertainment-50% Non-Deductible"/>
    <s v="Rcls to Correct I/O"/>
    <s v="96165733"/>
    <s v=""/>
    <s v=""/>
    <s v="100020417"/>
    <s v="012"/>
    <s v="2020"/>
    <s v="SA"/>
    <s v="Dues&amp;Sub-Indus Assoc"/>
    <n v="2.8"/>
    <d v="2020-12-31T00:00:00"/>
    <d v="2020-12-31T00:00:00"/>
  </r>
  <r>
    <x v="3"/>
    <x v="3"/>
    <x v="7"/>
    <s v="Meals &amp; Entertainment-50% Non-Deductible"/>
    <s v="4364992112071031Smalley Forrest"/>
    <s v="95335094"/>
    <s v=""/>
    <s v=""/>
    <s v="100018876"/>
    <s v="012"/>
    <s v="2020"/>
    <s v="XY"/>
    <s v="US BANK NATIONAL ASSOCIATION"/>
    <n v="46.08"/>
    <d v="2020-11-30T00:00:00"/>
    <d v="2020-12-07T00:00:00"/>
  </r>
  <r>
    <x v="3"/>
    <x v="3"/>
    <x v="13"/>
    <s v="BUSINESS TRAVEL: Misc Expenses"/>
    <s v="4104266203311031Morales Ginelys"/>
    <s v="87374803"/>
    <s v=""/>
    <s v=""/>
    <s v="100009103"/>
    <s v="003"/>
    <s v="2020"/>
    <s v="XY"/>
    <s v="US BANK NATIONAL ASSOCIATION"/>
    <n v="25.08"/>
    <d v="2020-03-30T00:00:00"/>
    <d v="2020-03-31T00:00:00"/>
  </r>
  <r>
    <x v="3"/>
    <x v="3"/>
    <x v="13"/>
    <s v="BUSINESS TRAVEL: Misc Expenses"/>
    <s v="4091671703211031Ferralls Pedro"/>
    <s v="87054237"/>
    <s v=""/>
    <s v=""/>
    <s v="100008965"/>
    <s v="003"/>
    <s v="2020"/>
    <s v="XY"/>
    <s v="US BANK NATIONAL ASSOCIATION"/>
    <n v="15"/>
    <d v="2020-03-20T00:00:00"/>
    <d v="2020-03-21T00:00:00"/>
  </r>
  <r>
    <x v="3"/>
    <x v="3"/>
    <x v="13"/>
    <s v="BUSINESS TRAVEL: Misc Expenses"/>
    <s v="4089215503201031Rodriguez Tiffani"/>
    <s v="87018687"/>
    <s v=""/>
    <s v=""/>
    <s v="100008946"/>
    <s v="003"/>
    <s v="2020"/>
    <s v="XY"/>
    <s v="US BANK NATIONAL ASSOCIATION"/>
    <n v="16"/>
    <d v="2020-03-19T00:00:00"/>
    <d v="2020-03-20T00:00:00"/>
  </r>
  <r>
    <x v="3"/>
    <x v="3"/>
    <x v="13"/>
    <s v="BUSINESS TRAVEL: Misc Expenses"/>
    <s v="4037656203311031Hausler Logan"/>
    <s v="87374922"/>
    <s v=""/>
    <s v=""/>
    <s v="100009105"/>
    <s v="003"/>
    <s v="2020"/>
    <s v="XY"/>
    <s v="US BANK NATIONAL ASSOCIATION"/>
    <n v="25.08"/>
    <d v="2020-03-25T00:00:00"/>
    <d v="2020-03-31T00:00:00"/>
  </r>
  <r>
    <x v="3"/>
    <x v="3"/>
    <x v="13"/>
    <s v="BUSINESS TRAVEL: Misc Expenses"/>
    <s v="4089118603201031Rodriguez Tiffani"/>
    <s v="87018674"/>
    <s v=""/>
    <s v=""/>
    <s v="100008945"/>
    <s v="003"/>
    <s v="2020"/>
    <s v="XY"/>
    <s v="Tiffani Rodriguez"/>
    <n v="4"/>
    <d v="2020-03-19T00:00:00"/>
    <d v="2020-03-20T00:00:00"/>
  </r>
  <r>
    <x v="3"/>
    <x v="3"/>
    <x v="13"/>
    <s v="BUSINESS TRAVEL: Misc Expenses"/>
    <s v="4197750307011031Lopez Maria"/>
    <s v="90317294"/>
    <s v=""/>
    <s v=""/>
    <s v="100010834"/>
    <s v="007"/>
    <s v="2020"/>
    <s v="XY"/>
    <s v="US BANK NATIONAL ASSOCIATION"/>
    <n v="15"/>
    <d v="2020-06-30T00:00:00"/>
    <d v="2020-07-01T00:00:00"/>
  </r>
  <r>
    <x v="3"/>
    <x v="3"/>
    <x v="13"/>
    <s v="BUSINESS TRAVEL: Misc Expenses"/>
    <s v="4104688803311031Rodriguez Wanda"/>
    <s v="87375365"/>
    <s v=""/>
    <s v=""/>
    <s v="100009110"/>
    <s v="003"/>
    <s v="2020"/>
    <s v="XY"/>
    <s v="US BANK NATIONAL ASSOCIATION"/>
    <n v="17"/>
    <d v="2020-03-30T00:00:00"/>
    <d v="2020-03-31T00:00:00"/>
  </r>
  <r>
    <x v="3"/>
    <x v="3"/>
    <x v="13"/>
    <s v="BUSINESS TRAVEL: Misc Expenses"/>
    <s v="4079401403181031Moyer Elda"/>
    <s v="86961912"/>
    <s v=""/>
    <s v=""/>
    <s v="100008898"/>
    <s v="003"/>
    <s v="2020"/>
    <s v="XY"/>
    <s v="Elda Y Moyer"/>
    <n v="19"/>
    <d v="2020-03-13T00:00:00"/>
    <d v="2020-03-18T00:00:00"/>
  </r>
  <r>
    <x v="3"/>
    <x v="3"/>
    <x v="14"/>
    <s v="BUSINESS TRAVEL: Occasional Use Mileage"/>
    <s v="Rcls to Correct I/O"/>
    <s v="89271853"/>
    <s v=""/>
    <s v=""/>
    <s v="100010066"/>
    <s v="005"/>
    <s v="2020"/>
    <s v="SA"/>
    <s v="Bus Trav-Occa Use"/>
    <n v="447.07"/>
    <d v="2020-05-31T00:00:00"/>
    <d v="2020-05-31T00:00:00"/>
  </r>
  <r>
    <x v="3"/>
    <x v="3"/>
    <x v="14"/>
    <s v="BUSINESS TRAVEL: Occasional Use Mileage"/>
    <s v="Q3 LABOR Rcls to Correct I/O"/>
    <s v="93093314"/>
    <s v=""/>
    <s v=""/>
    <s v="100014990"/>
    <s v="009"/>
    <s v="2020"/>
    <s v="SA"/>
    <s v="Bus Trav-Lodging"/>
    <n v="32.869999999999997"/>
    <d v="2020-09-30T00:00:00"/>
    <d v="2020-09-30T00:00:00"/>
  </r>
  <r>
    <x v="3"/>
    <x v="3"/>
    <x v="14"/>
    <s v="BUSINESS TRAVEL: Occasional Use Mileage"/>
    <s v="Q3 LABOR Rcls to Correct I/O"/>
    <s v="93093314"/>
    <s v=""/>
    <s v=""/>
    <s v="100014990"/>
    <s v="009"/>
    <s v="2020"/>
    <s v="SA"/>
    <s v="Bus Trav-Lodging"/>
    <n v="102.72"/>
    <d v="2020-09-30T00:00:00"/>
    <d v="2020-09-30T00:00:00"/>
  </r>
  <r>
    <x v="3"/>
    <x v="3"/>
    <x v="14"/>
    <s v="BUSINESS TRAVEL: Occasional Use Mileage"/>
    <s v="RCLS TO CORR IO-LABOR RECLASS"/>
    <s v="94092954"/>
    <s v=""/>
    <s v=""/>
    <s v="100016512"/>
    <s v="010"/>
    <s v="2020"/>
    <s v="SA"/>
    <s v="Employee Welfare"/>
    <n v="96.26"/>
    <d v="2020-10-31T00:00:00"/>
    <d v="2020-10-31T00:00:00"/>
  </r>
  <r>
    <x v="3"/>
    <x v="3"/>
    <x v="14"/>
    <s v="BUSINESS TRAVEL: Occasional Use Mileage"/>
    <s v="RCLS TO CORR IO-LABOR RECLASS"/>
    <s v="94998419"/>
    <s v=""/>
    <s v=""/>
    <s v="100018474"/>
    <s v="011"/>
    <s v="2020"/>
    <s v="SA"/>
    <s v="M&amp;E-50% Non-Deduct"/>
    <n v="205.44"/>
    <d v="2020-11-30T00:00:00"/>
    <d v="2020-11-30T00:00:00"/>
  </r>
  <r>
    <x v="3"/>
    <x v="3"/>
    <x v="14"/>
    <s v="BUSINESS TRAVEL: Occasional Use Mileage"/>
    <s v="4089118603201031Rodriguez Tiffani"/>
    <s v="87018674"/>
    <s v=""/>
    <s v=""/>
    <s v="100008945"/>
    <s v="003"/>
    <s v="2020"/>
    <s v="XY"/>
    <s v="Tiffani Rodriguez"/>
    <n v="49.28"/>
    <d v="2020-03-19T00:00:00"/>
    <d v="2020-03-20T00:00:00"/>
  </r>
  <r>
    <x v="3"/>
    <x v="3"/>
    <x v="14"/>
    <s v="BUSINESS TRAVEL: Occasional Use Mileage"/>
    <s v="3881658902281030Hausler Logan"/>
    <s v="86391581"/>
    <s v=""/>
    <s v=""/>
    <s v="100008546"/>
    <s v="002"/>
    <s v="2020"/>
    <s v="XY"/>
    <s v="Logan Hausler"/>
    <n v="24.32"/>
    <d v="2020-02-27T00:00:00"/>
    <d v="2020-02-28T00:00:00"/>
  </r>
  <r>
    <x v="3"/>
    <x v="3"/>
    <x v="15"/>
    <s v="DUES &amp; SUBSCRIPTIONS: Corporate"/>
    <s v="Q3 LABOR Rcls to Correct I/O"/>
    <s v="93093314"/>
    <s v=""/>
    <s v=""/>
    <s v="100014990"/>
    <s v="009"/>
    <s v="2020"/>
    <s v="SA"/>
    <s v="Bus Trav-Lodging"/>
    <n v="0.5"/>
    <d v="2020-09-30T00:00:00"/>
    <d v="2020-09-30T00:00:00"/>
  </r>
  <r>
    <x v="3"/>
    <x v="3"/>
    <x v="15"/>
    <s v="DUES &amp; SUBSCRIPTIONS: Corporate"/>
    <s v="Q3 LABOR Rcls to Correct I/O"/>
    <s v="93093314"/>
    <s v=""/>
    <s v=""/>
    <s v="100014990"/>
    <s v="009"/>
    <s v="2020"/>
    <s v="SA"/>
    <s v="Bus Trav-Lodging"/>
    <n v="0.5"/>
    <d v="2020-09-30T00:00:00"/>
    <d v="2020-09-30T00:00:00"/>
  </r>
  <r>
    <x v="3"/>
    <x v="3"/>
    <x v="15"/>
    <s v="DUES &amp; SUBSCRIPTIONS: Corporate"/>
    <s v="Q3 LABOR Rcls to Correct I/O"/>
    <s v="93093314"/>
    <s v=""/>
    <s v=""/>
    <s v="100014990"/>
    <s v="009"/>
    <s v="2020"/>
    <s v="SA"/>
    <s v="Bus Trav-Lodging"/>
    <n v="0.5"/>
    <d v="2020-09-30T00:00:00"/>
    <d v="2020-09-30T00:00:00"/>
  </r>
  <r>
    <x v="3"/>
    <x v="3"/>
    <x v="15"/>
    <s v="DUES &amp; SUBSCRIPTIONS: Corporate"/>
    <s v="Q3 LABOR Rcls to Correct I/O"/>
    <s v="93093314"/>
    <s v=""/>
    <s v=""/>
    <s v="100014990"/>
    <s v="009"/>
    <s v="2020"/>
    <s v="SA"/>
    <s v="Bus Trav-Lodging"/>
    <n v="2"/>
    <d v="2020-09-30T00:00:00"/>
    <d v="2020-09-30T00:00:00"/>
  </r>
  <r>
    <x v="3"/>
    <x v="3"/>
    <x v="16"/>
    <s v="DUES &amp; SUBSCRIPTIONS: Social Clubs"/>
    <s v="PREPAIDDUES&amp;MBRSHIPSAMORTTHRUDEC20-MDOLPHINS"/>
    <s v="92764889"/>
    <s v=""/>
    <s v=""/>
    <s v="100014514"/>
    <s v="009"/>
    <s v="2020"/>
    <s v="ZJ"/>
    <s v="Ppd-Other"/>
    <n v="8333.25"/>
    <d v="2020-09-15T00:00:00"/>
    <d v="2020-09-15T00:00:00"/>
  </r>
  <r>
    <x v="3"/>
    <x v="3"/>
    <x v="16"/>
    <s v="DUES &amp; SUBSCRIPTIONS: Social Clubs"/>
    <s v="PREPAIDDUES&amp;MBRSHIPSAMORTTHRUDEC20-MDOLPHINS"/>
    <s v="88017112"/>
    <s v=""/>
    <s v=""/>
    <s v="100009488"/>
    <s v="004"/>
    <s v="2020"/>
    <s v="ZJ"/>
    <s v="Ppd-Other"/>
    <n v="8333.25"/>
    <d v="2020-04-15T00:00:00"/>
    <d v="2020-04-15T00:00:00"/>
  </r>
  <r>
    <x v="3"/>
    <x v="3"/>
    <x v="16"/>
    <s v="DUES &amp; SUBSCRIPTIONS: Social Clubs"/>
    <s v="PREPAIDDUES&amp;MBRSHIPSAMORTTHRUDEC20-MDOLPHINS"/>
    <s v="88929395"/>
    <s v=""/>
    <s v=""/>
    <s v="100009916"/>
    <s v="005"/>
    <s v="2020"/>
    <s v="ZJ"/>
    <s v="Ppd-Other"/>
    <n v="8333.25"/>
    <d v="2020-05-15T00:00:00"/>
    <d v="2020-05-15T00:00:00"/>
  </r>
  <r>
    <x v="3"/>
    <x v="3"/>
    <x v="16"/>
    <s v="DUES &amp; SUBSCRIPTIONS: Social Clubs"/>
    <s v="PREPAIDDUES&amp;MBRSHIPSAMORTTHRUDEC20-MDOLPHINS"/>
    <s v="90829236"/>
    <s v=""/>
    <s v=""/>
    <s v="100011492"/>
    <s v="007"/>
    <s v="2020"/>
    <s v="ZJ"/>
    <s v="Ppd-Other"/>
    <n v="8333.25"/>
    <d v="2020-07-15T00:00:00"/>
    <d v="2020-07-15T00:00:00"/>
  </r>
  <r>
    <x v="3"/>
    <x v="3"/>
    <x v="16"/>
    <s v="DUES &amp; SUBSCRIPTIONS: Social Clubs"/>
    <s v="PREPAIDDUES&amp;MBRSHIPSAMORTTHRUDEC20-MDOLPHINS"/>
    <s v="91892832"/>
    <s v=""/>
    <s v=""/>
    <s v="100013018"/>
    <s v="008"/>
    <s v="2020"/>
    <s v="ZJ"/>
    <s v="Ppd-Other"/>
    <n v="8333.25"/>
    <d v="2020-08-15T00:00:00"/>
    <d v="2020-08-15T00:00:00"/>
  </r>
  <r>
    <x v="3"/>
    <x v="3"/>
    <x v="16"/>
    <s v="DUES &amp; SUBSCRIPTIONS: Social Clubs"/>
    <s v="PREPAIDDUES&amp;MBRSHIPSAMORTTHRUDEC20-MDOLPHINS"/>
    <s v="93725046"/>
    <s v=""/>
    <s v=""/>
    <s v="100016029"/>
    <s v="010"/>
    <s v="2020"/>
    <s v="ZJ"/>
    <s v="Ppd-Other"/>
    <n v="8333.25"/>
    <d v="2020-10-15T00:00:00"/>
    <d v="2020-10-15T00:00:00"/>
  </r>
  <r>
    <x v="3"/>
    <x v="3"/>
    <x v="16"/>
    <s v="DUES &amp; SUBSCRIPTIONS: Social Clubs"/>
    <s v="PREPAIDDUES&amp;MBRSHIPSAMORTTHRUDEC20-MDOLPHINS"/>
    <s v="89897692"/>
    <s v=""/>
    <s v=""/>
    <s v="100010450"/>
    <s v="006"/>
    <s v="2020"/>
    <s v="ZJ"/>
    <s v="Ppd-Other"/>
    <n v="8333.25"/>
    <d v="2020-06-15T00:00:00"/>
    <d v="2020-06-15T00:00:00"/>
  </r>
  <r>
    <x v="3"/>
    <x v="3"/>
    <x v="16"/>
    <s v="DUES &amp; SUBSCRIPTIONS: Social Clubs"/>
    <s v="PREPAID DUES &amp;MBRSHIPS AMORT JAN &amp; FEB-MIA DOLPHIN"/>
    <s v="86391174"/>
    <s v=""/>
    <s v=""/>
    <s v="100008545"/>
    <s v="002"/>
    <s v="2020"/>
    <s v="SA"/>
    <s v="Othr Exp"/>
    <n v="16666.5"/>
    <d v="2020-02-28T00:00:00"/>
    <d v="2020-02-28T00:00:00"/>
  </r>
  <r>
    <x v="3"/>
    <x v="3"/>
    <x v="16"/>
    <s v="DUES &amp; SUBSCRIPTIONS: Social Clubs"/>
    <s v="PREPAID DUES &amp;MBRSHIPS AMORT THRU DEC20-MDOLPHINS"/>
    <s v="87095762"/>
    <s v=""/>
    <s v=""/>
    <s v="100008987"/>
    <s v="003"/>
    <s v="2020"/>
    <s v="SA"/>
    <s v="Ppd-Other"/>
    <n v="8333.25"/>
    <d v="2020-03-31T00:00:00"/>
    <d v="2020-03-31T00:00:00"/>
  </r>
  <r>
    <x v="3"/>
    <x v="3"/>
    <x v="16"/>
    <s v="DUES &amp; SUBSCRIPTIONS: Social Clubs"/>
    <s v="PREPAIDDUES&amp;MBRSHIPSAMORTTHRUDEC20-MDOLPHINS"/>
    <s v="94685070"/>
    <s v=""/>
    <s v=""/>
    <s v="100018020"/>
    <s v="011"/>
    <s v="2020"/>
    <s v="ZJ"/>
    <s v="Ppd-Other"/>
    <n v="8333.25"/>
    <d v="2020-11-15T00:00:00"/>
    <d v="2020-11-15T00:00:00"/>
  </r>
  <r>
    <x v="3"/>
    <x v="3"/>
    <x v="16"/>
    <s v="DUES &amp; SUBSCRIPTIONS: Social Clubs"/>
    <s v="PREPAIDDUES&amp;MBRSHIPSAMORTTHRUDEC20-MDOLPHINS"/>
    <s v="95670435"/>
    <s v=""/>
    <s v=""/>
    <s v="100019624"/>
    <s v="012"/>
    <s v="2020"/>
    <s v="ZJ"/>
    <s v="Ppd-Other"/>
    <n v="8333.25"/>
    <d v="2020-12-15T00:00:00"/>
    <d v="2020-12-15T00:00:00"/>
  </r>
  <r>
    <x v="3"/>
    <x v="3"/>
    <x v="17"/>
    <s v="DUES &amp; SUBSCRIPTIONS: Industry Associati"/>
    <s v="Rcls to Correct I/O"/>
    <s v="96165733"/>
    <s v=""/>
    <s v=""/>
    <s v="100020417"/>
    <s v="012"/>
    <s v="2020"/>
    <s v="SA"/>
    <s v="Dues&amp;Sub-Indus Assoc"/>
    <n v="275"/>
    <d v="2020-12-31T00:00:00"/>
    <d v="2020-12-31T00:00:00"/>
  </r>
  <r>
    <x v="3"/>
    <x v="3"/>
    <x v="17"/>
    <s v="DUES &amp; SUBSCRIPTIONS: Industry Associati"/>
    <s v="Rcls to Correct I/O"/>
    <s v="96165733"/>
    <s v=""/>
    <s v=""/>
    <s v="100020417"/>
    <s v="012"/>
    <s v="2020"/>
    <s v="SA"/>
    <s v="Dues&amp;Sub-Indus Assoc"/>
    <n v="110"/>
    <d v="2020-12-31T00:00:00"/>
    <d v="2020-12-31T00:00:00"/>
  </r>
  <r>
    <x v="3"/>
    <x v="3"/>
    <x v="17"/>
    <s v="DUES &amp; SUBSCRIPTIONS: Industry Associati"/>
    <s v="Rcls to Correct I/O"/>
    <s v="96165733"/>
    <s v=""/>
    <s v=""/>
    <s v="100020417"/>
    <s v="012"/>
    <s v="2020"/>
    <s v="SA"/>
    <s v="Dues&amp;Sub-Indus Assoc"/>
    <n v="110"/>
    <d v="2020-12-31T00:00:00"/>
    <d v="2020-12-31T00:00:00"/>
  </r>
  <r>
    <x v="3"/>
    <x v="3"/>
    <x v="18"/>
    <s v="LICENSES PERMITS &amp; FEES: Federal State"/>
    <s v="4089336406261031Rodriguez Tiffani"/>
    <s v="90083917"/>
    <s v=""/>
    <s v=""/>
    <s v="100010574"/>
    <s v="006"/>
    <s v="2020"/>
    <s v="XY"/>
    <s v="US BANK NATIONAL ASSOCIATION"/>
    <n v="25"/>
    <d v="2020-06-18T00:00:00"/>
    <d v="2020-06-26T00:00:00"/>
  </r>
  <r>
    <x v="3"/>
    <x v="3"/>
    <x v="19"/>
    <s v="OUTSIDE SVCS: Other"/>
    <s v="DAFNE  4430  12.15.20"/>
    <s v="95854466"/>
    <s v=""/>
    <s v=""/>
    <s v="1900015784"/>
    <s v="012"/>
    <s v="2020"/>
    <s v="ZM"/>
    <s v="DAFNE CORP"/>
    <n v="120"/>
    <d v="2020-12-15T00:00:00"/>
    <d v="2020-12-28T00:00:00"/>
  </r>
  <r>
    <x v="3"/>
    <x v="3"/>
    <x v="19"/>
    <s v="OUTSIDE SVCS: Other"/>
    <s v="ZIMMERMAN  1705  6.15.20"/>
    <s v="90777079"/>
    <s v=""/>
    <s v=""/>
    <s v="1900014704"/>
    <s v="007"/>
    <s v="2020"/>
    <s v="ZM"/>
    <s v="ZIMMERMAN DESIGN INC"/>
    <n v="110"/>
    <d v="2020-06-15T00:00:00"/>
    <d v="2020-07-17T00:00:00"/>
  </r>
  <r>
    <x v="3"/>
    <x v="3"/>
    <x v="0"/>
    <s v="OFFICE SUPPLIES"/>
    <s v="4089336406261031Rodriguez Tiffani"/>
    <s v="90083917"/>
    <s v=""/>
    <s v=""/>
    <s v="100010574"/>
    <s v="006"/>
    <s v="2020"/>
    <s v="XY"/>
    <s v="US BANK NATIONAL ASSOCIATION"/>
    <n v="225.53"/>
    <d v="2020-06-18T00:00:00"/>
    <d v="2020-06-26T00:00:00"/>
  </r>
  <r>
    <x v="3"/>
    <x v="3"/>
    <x v="0"/>
    <s v="OFFICE SUPPLIES"/>
    <s v="Q3 LABOR Rcls to Correct I/O"/>
    <s v="93093314"/>
    <s v=""/>
    <s v=""/>
    <s v="100014990"/>
    <s v="009"/>
    <s v="2020"/>
    <s v="SA"/>
    <s v="Bus Trav-Lodging"/>
    <n v="4.95"/>
    <d v="2020-09-30T00:00:00"/>
    <d v="2020-09-30T00:00:00"/>
  </r>
  <r>
    <x v="3"/>
    <x v="3"/>
    <x v="0"/>
    <s v="OFFICE SUPPLIES"/>
    <s v="Q3 LABOR Rcls to Correct I/O"/>
    <s v="93093314"/>
    <s v=""/>
    <s v=""/>
    <s v="100014990"/>
    <s v="009"/>
    <s v="2020"/>
    <s v="SA"/>
    <s v="Bus Trav-Lodging"/>
    <n v="4.9400000000000004"/>
    <d v="2020-09-30T00:00:00"/>
    <d v="2020-09-30T00:00:00"/>
  </r>
  <r>
    <x v="3"/>
    <x v="3"/>
    <x v="0"/>
    <s v="OFFICE SUPPLIES"/>
    <s v="Q3 LABOR Rcls to Correct I/O"/>
    <s v="93093314"/>
    <s v=""/>
    <s v=""/>
    <s v="100014990"/>
    <s v="009"/>
    <s v="2020"/>
    <s v="SA"/>
    <s v="Bus Trav-Lodging"/>
    <n v="4.9400000000000004"/>
    <d v="2020-09-30T00:00:00"/>
    <d v="2020-09-30T00:00:00"/>
  </r>
  <r>
    <x v="3"/>
    <x v="3"/>
    <x v="0"/>
    <s v="OFFICE SUPPLIES"/>
    <s v="Q3 LABOR Rcls to Correct I/O"/>
    <s v="93093314"/>
    <s v=""/>
    <s v=""/>
    <s v="100014990"/>
    <s v="009"/>
    <s v="2020"/>
    <s v="SA"/>
    <s v="Bus Trav-Lodging"/>
    <n v="19.78"/>
    <d v="2020-09-30T00:00:00"/>
    <d v="2020-09-30T00:00:00"/>
  </r>
  <r>
    <x v="3"/>
    <x v="3"/>
    <x v="0"/>
    <s v="OFFICE SUPPLIES"/>
    <s v="RCLS TO CORR IO-LABOR RECLASS"/>
    <s v="94998419"/>
    <s v=""/>
    <s v=""/>
    <s v="100018474"/>
    <s v="011"/>
    <s v="2020"/>
    <s v="SA"/>
    <s v="M&amp;E-50% Non-Deduct"/>
    <n v="21.92"/>
    <d v="2020-11-30T00:00:00"/>
    <d v="2020-11-30T00:00:00"/>
  </r>
  <r>
    <x v="3"/>
    <x v="3"/>
    <x v="20"/>
    <s v="POSTAGE"/>
    <s v="Q3 LABOR Rcls to Correct I/O"/>
    <s v="93093314"/>
    <s v=""/>
    <s v=""/>
    <s v="100014990"/>
    <s v="009"/>
    <s v="2020"/>
    <s v="SA"/>
    <s v="Bus Trav-Lodging"/>
    <n v="14.04"/>
    <d v="2020-09-30T00:00:00"/>
    <d v="2020-09-30T00:00:00"/>
  </r>
  <r>
    <x v="3"/>
    <x v="3"/>
    <x v="20"/>
    <s v="POSTAGE"/>
    <s v="Q3 LABOR Rcls to Correct I/O"/>
    <s v="93093314"/>
    <s v=""/>
    <s v=""/>
    <s v="100014990"/>
    <s v="009"/>
    <s v="2020"/>
    <s v="SA"/>
    <s v="Bus Trav-Lodging"/>
    <n v="14.04"/>
    <d v="2020-09-30T00:00:00"/>
    <d v="2020-09-30T00:00:00"/>
  </r>
  <r>
    <x v="3"/>
    <x v="3"/>
    <x v="20"/>
    <s v="POSTAGE"/>
    <s v="Q3 LABOR Rcls to Correct I/O"/>
    <s v="93093314"/>
    <s v=""/>
    <s v=""/>
    <s v="100014990"/>
    <s v="009"/>
    <s v="2020"/>
    <s v="SA"/>
    <s v="Bus Trav-Lodging"/>
    <n v="5.17"/>
    <d v="2020-09-30T00:00:00"/>
    <d v="2020-09-30T00:00:00"/>
  </r>
  <r>
    <x v="3"/>
    <x v="3"/>
    <x v="20"/>
    <s v="POSTAGE"/>
    <s v="4037656203311031Hausler Logan"/>
    <s v="87374922"/>
    <s v=""/>
    <s v=""/>
    <s v="100009105"/>
    <s v="003"/>
    <s v="2020"/>
    <s v="XY"/>
    <s v="US BANK NATIONAL ASSOCIATION"/>
    <n v="240"/>
    <d v="2020-03-25T00:00:00"/>
    <d v="2020-03-31T00:00:00"/>
  </r>
  <r>
    <x v="3"/>
    <x v="3"/>
    <x v="5"/>
    <s v="OTHER EXPENSE"/>
    <s v="Event Refund to Florida City Gas"/>
    <s v="92469710"/>
    <s v=""/>
    <s v=""/>
    <s v="1800001081"/>
    <s v="009"/>
    <s v="2020"/>
    <s v="YN"/>
    <s v="TEAMFOOTWORKS EDU. &amp; FITNESS CORP"/>
    <n v="-3300"/>
    <d v="2020-09-09T00:00:00"/>
    <d v="2020-09-09T00:00:00"/>
  </r>
  <r>
    <x v="3"/>
    <x v="3"/>
    <x v="5"/>
    <s v="OTHER EXPENSE"/>
    <s v="*FCG_METROMEDIA_32489*"/>
    <s v="93460256"/>
    <s v=""/>
    <s v=""/>
    <s v="1900015324"/>
    <s v="010"/>
    <s v="2020"/>
    <s v="ZM"/>
    <s v="TOWN SQUARE PUBLICATIONS LLC"/>
    <n v="1090"/>
    <d v="2020-08-10T00:00:00"/>
    <d v="2020-10-09T00:00:00"/>
  </r>
  <r>
    <x v="3"/>
    <x v="3"/>
    <x v="5"/>
    <s v="OTHER EXPENSE"/>
    <s v="MTN_19311"/>
    <s v="85940641"/>
    <s v=""/>
    <s v=""/>
    <s v="1900011384"/>
    <s v="002"/>
    <s v="2020"/>
    <s v="ZM"/>
    <s v="MARKETING TALENT NETWORK INC MTN"/>
    <n v="8500.43"/>
    <d v="2020-02-12T00:00:00"/>
    <d v="2020-02-13T00:00:00"/>
  </r>
  <r>
    <x v="3"/>
    <x v="3"/>
    <x v="5"/>
    <s v="OTHER EXPENSE"/>
    <s v="MTN_19326"/>
    <s v="86096263"/>
    <s v=""/>
    <s v=""/>
    <s v="1900011565"/>
    <s v="002"/>
    <s v="2020"/>
    <s v="ZM"/>
    <s v="MARKETING TALENT NETWORK INC MTN"/>
    <n v="281.25"/>
    <d v="2020-02-17T00:00:00"/>
    <d v="2020-02-19T00:00:00"/>
  </r>
  <r>
    <x v="3"/>
    <x v="3"/>
    <x v="5"/>
    <s v="OTHER EXPENSE"/>
    <s v="OrionPress_INV13764*"/>
    <s v="86551431"/>
    <s v=""/>
    <s v=""/>
    <s v="1900011717"/>
    <s v="003"/>
    <s v="2020"/>
    <s v="ZM"/>
    <s v="PRINT BOLD CORP"/>
    <n v="1627.87"/>
    <d v="2020-02-26T00:00:00"/>
    <d v="2020-03-04T00:00:00"/>
  </r>
  <r>
    <x v="3"/>
    <x v="3"/>
    <x v="5"/>
    <s v="OTHER EXPENSE"/>
    <s v="MTN_19371"/>
    <s v="86902428"/>
    <s v=""/>
    <s v=""/>
    <s v="1900011906"/>
    <s v="003"/>
    <s v="2020"/>
    <s v="ZM"/>
    <s v="MARKETING TALENT NETWORK INC MTN"/>
    <n v="15173.95"/>
    <d v="2020-03-11T00:00:00"/>
    <d v="2020-03-17T00:00:00"/>
  </r>
  <r>
    <x v="3"/>
    <x v="3"/>
    <x v="5"/>
    <s v="OTHER EXPENSE"/>
    <s v="*FCG Inv. 13828 Orion Press - Brochures/Postcards"/>
    <s v="86990823"/>
    <s v=""/>
    <s v=""/>
    <s v="1900011924"/>
    <s v="003"/>
    <s v="2020"/>
    <s v="ZM"/>
    <s v="PRINT BOLD CORP"/>
    <n v="2512.1999999999998"/>
    <d v="2020-03-18T00:00:00"/>
    <d v="2020-03-19T00:00:00"/>
  </r>
  <r>
    <x v="3"/>
    <x v="3"/>
    <x v="5"/>
    <s v="OTHER EXPENSE"/>
    <s v="MTN_19454"/>
    <s v="88368162"/>
    <s v=""/>
    <s v=""/>
    <s v="1900013284"/>
    <s v="004"/>
    <s v="2020"/>
    <s v="ZM"/>
    <s v="MARKETING TALENT NETWORK INC MTN"/>
    <n v="3875"/>
    <d v="2020-04-28T00:00:00"/>
    <d v="2020-04-30T00:00:00"/>
  </r>
  <r>
    <x v="3"/>
    <x v="3"/>
    <x v="5"/>
    <s v="OTHER EXPENSE"/>
    <s v="MTN_19407"/>
    <s v="87861495"/>
    <s v=""/>
    <s v=""/>
    <s v="1900012766"/>
    <s v="004"/>
    <s v="2020"/>
    <s v="ZM"/>
    <s v="MARKETING TALENT NETWORK INC MTN"/>
    <n v="2200.63"/>
    <d v="2020-04-06T00:00:00"/>
    <d v="2020-04-14T00:00:00"/>
  </r>
  <r>
    <x v="3"/>
    <x v="3"/>
    <x v="5"/>
    <s v="OTHER EXPENSE"/>
    <s v="Rcls to ECP / ORIONP_13983"/>
    <s v="90231452"/>
    <s v=""/>
    <s v=""/>
    <s v="100010668"/>
    <s v="006"/>
    <s v="2020"/>
    <s v="SA"/>
    <s v="Out Serv-GenBusCons"/>
    <n v="1372.17"/>
    <d v="2020-06-30T00:00:00"/>
    <d v="2020-06-30T00:00:00"/>
  </r>
  <r>
    <x v="3"/>
    <x v="3"/>
    <x v="5"/>
    <s v="OTHER EXPENSE"/>
    <s v="Rcls to ECP / OrionPress_13839"/>
    <s v="90231452"/>
    <s v=""/>
    <s v=""/>
    <s v="100010668"/>
    <s v="006"/>
    <s v="2020"/>
    <s v="SA"/>
    <s v="Out Serv-GenBusCons"/>
    <n v="1662.52"/>
    <d v="2020-06-30T00:00:00"/>
    <d v="2020-06-30T00:00:00"/>
  </r>
  <r>
    <x v="3"/>
    <x v="3"/>
    <x v="5"/>
    <s v="OTHER EXPENSE"/>
    <s v="Rcls to ECP / ORIONP_14000"/>
    <s v="90231452"/>
    <s v=""/>
    <s v=""/>
    <s v="100010668"/>
    <s v="006"/>
    <s v="2020"/>
    <s v="SA"/>
    <s v="Out Serv-GenBusCons"/>
    <n v="1364.22"/>
    <d v="2020-06-30T00:00:00"/>
    <d v="2020-06-30T00:00:00"/>
  </r>
  <r>
    <x v="3"/>
    <x v="3"/>
    <x v="5"/>
    <s v="OTHER EXPENSE"/>
    <s v="Rcls to ECP / ORIONP_13825"/>
    <s v="90231452"/>
    <s v=""/>
    <s v=""/>
    <s v="100010668"/>
    <s v="006"/>
    <s v="2020"/>
    <s v="SA"/>
    <s v="Out Serv-GenBusCons"/>
    <n v="620.04"/>
    <d v="2020-06-30T00:00:00"/>
    <d v="2020-06-30T00:00:00"/>
  </r>
  <r>
    <x v="3"/>
    <x v="3"/>
    <x v="5"/>
    <s v="OTHER EXPENSE"/>
    <s v="ORIONP_14045"/>
    <s v="89769814"/>
    <s v=""/>
    <s v=""/>
    <s v="1900014397"/>
    <s v="006"/>
    <s v="2020"/>
    <s v="ZM"/>
    <s v="PRINT BOLD CORP"/>
    <n v="2569.15"/>
    <d v="2020-06-12T00:00:00"/>
    <d v="2020-06-17T00:00:00"/>
  </r>
  <r>
    <x v="3"/>
    <x v="3"/>
    <x v="5"/>
    <s v="OTHER EXPENSE"/>
    <s v="MTN_19510"/>
    <s v="89953482"/>
    <s v=""/>
    <s v=""/>
    <s v="1900014504"/>
    <s v="006"/>
    <s v="2020"/>
    <s v="ZM"/>
    <s v="MARKETING TALENT NETWORK INC MTN"/>
    <n v="6272.5"/>
    <d v="2020-06-08T00:00:00"/>
    <d v="2020-06-22T00:00:00"/>
  </r>
  <r>
    <x v="3"/>
    <x v="3"/>
    <x v="5"/>
    <s v="OTHER EXPENSE"/>
    <s v="VWSE_FIU_11413-C"/>
    <s v="89539708"/>
    <s v=""/>
    <s v=""/>
    <s v="1900014053"/>
    <s v="006"/>
    <s v="2020"/>
    <s v="ZM"/>
    <s v="VAN WAGNER TWELVE HOLDINGS LLC"/>
    <n v="833.33"/>
    <d v="2020-04-01T00:00:00"/>
    <d v="2020-06-05T00:00:00"/>
  </r>
  <r>
    <x v="3"/>
    <x v="3"/>
    <x v="5"/>
    <s v="OTHER EXPENSE"/>
    <s v="*FCG_MTN_19624*"/>
    <s v="91902474"/>
    <s v=""/>
    <s v=""/>
    <s v="1900014977"/>
    <s v="008"/>
    <s v="2020"/>
    <s v="ZM"/>
    <s v="MARKETING TALENT NETWORK INC MTN"/>
    <n v="1560.54"/>
    <d v="2020-08-13T00:00:00"/>
    <d v="2020-08-24T00:00:00"/>
  </r>
  <r>
    <x v="3"/>
    <x v="3"/>
    <x v="5"/>
    <s v="OTHER EXPENSE"/>
    <s v="*FCG_SDCC_32489*"/>
    <s v="92671739"/>
    <s v=""/>
    <s v=""/>
    <s v="1700000377"/>
    <s v="009"/>
    <s v="2020"/>
    <s v="KA"/>
    <s v="SOUTH DADE CHAMBER OF COMMERCE INC"/>
    <n v="-1090"/>
    <d v="2020-02-13T00:00:00"/>
    <d v="2020-09-16T00:00:00"/>
  </r>
  <r>
    <x v="3"/>
    <x v="3"/>
    <x v="5"/>
    <s v="OTHER EXPENSE"/>
    <s v="*FCG_VWSW_FIU_11413-F*"/>
    <s v="92285041"/>
    <s v=""/>
    <s v=""/>
    <s v="1900015011"/>
    <s v="009"/>
    <s v="2020"/>
    <s v="ZM"/>
    <s v="VAN WAGNER TWELVE HOLDINGS LLC"/>
    <n v="833.33"/>
    <d v="2020-04-01T00:00:00"/>
    <d v="2020-09-01T00:00:00"/>
  </r>
  <r>
    <x v="3"/>
    <x v="3"/>
    <x v="5"/>
    <s v="OTHER EXPENSE"/>
    <s v="*FCG_CITYofHIALEAH_059-2019-2020*"/>
    <s v="93562315"/>
    <s v=""/>
    <s v=""/>
    <s v="1900015343"/>
    <s v="010"/>
    <s v="2020"/>
    <s v="ZM"/>
    <s v="CITY OF HIALEAH"/>
    <n v="500"/>
    <d v="2020-09-15T00:00:00"/>
    <d v="2020-10-13T00:00:00"/>
  </r>
  <r>
    <x v="3"/>
    <x v="3"/>
    <x v="5"/>
    <s v="OTHER EXPENSE"/>
    <s v=""/>
    <s v="94051136"/>
    <s v=""/>
    <s v=""/>
    <s v="1900015513"/>
    <s v="010"/>
    <s v="2020"/>
    <s v="ZM"/>
    <s v="MARKETING TALENT NETWORK INC MTN"/>
    <n v="312.5"/>
    <d v="2020-10-29T00:00:00"/>
    <d v="2020-10-29T00:00:00"/>
  </r>
  <r>
    <x v="3"/>
    <x v="3"/>
    <x v="5"/>
    <s v="OTHER EXPENSE"/>
    <s v=""/>
    <s v="94051120"/>
    <s v=""/>
    <s v=""/>
    <s v="1900015512"/>
    <s v="010"/>
    <s v="2020"/>
    <s v="ZM"/>
    <s v="MARKETING TALENT NETWORK INC MTN"/>
    <n v="428.75"/>
    <d v="2020-10-29T00:00:00"/>
    <d v="2020-10-29T00:00:00"/>
  </r>
  <r>
    <x v="3"/>
    <x v="3"/>
    <x v="5"/>
    <s v="OTHER EXPENSE"/>
    <s v=""/>
    <s v="93880334"/>
    <s v=""/>
    <s v=""/>
    <s v="1900015390"/>
    <s v="010"/>
    <s v="2020"/>
    <s v="ZM"/>
    <s v="PRINT BOLD CORP"/>
    <n v="1096.75"/>
    <d v="2020-10-23T00:00:00"/>
    <d v="2020-10-26T00:00:00"/>
  </r>
  <r>
    <x v="3"/>
    <x v="3"/>
    <x v="5"/>
    <s v="OTHER EXPENSE"/>
    <s v=""/>
    <s v="94334607"/>
    <s v=""/>
    <s v=""/>
    <s v="1900015537"/>
    <s v="011"/>
    <s v="2020"/>
    <s v="ZM"/>
    <s v="MARKETING TALENT NETWORK INC MTN"/>
    <n v="10164.17"/>
    <d v="2020-11-05T00:00:00"/>
    <d v="2020-11-06T00:00:00"/>
  </r>
  <r>
    <x v="3"/>
    <x v="3"/>
    <x v="5"/>
    <s v="OTHER EXPENSE"/>
    <s v=""/>
    <s v="94334564"/>
    <s v=""/>
    <s v=""/>
    <s v="1900015535"/>
    <s v="011"/>
    <s v="2020"/>
    <s v="ZM"/>
    <s v="MARKETING TALENT NETWORK INC MTN"/>
    <n v="5398.06"/>
    <d v="2020-11-05T00:00:00"/>
    <d v="2020-11-06T00:00:00"/>
  </r>
  <r>
    <x v="3"/>
    <x v="3"/>
    <x v="5"/>
    <s v="OTHER EXPENSE"/>
    <s v=""/>
    <s v="94334574"/>
    <s v=""/>
    <s v=""/>
    <s v="1900015536"/>
    <s v="011"/>
    <s v="2020"/>
    <s v="ZM"/>
    <s v="MARKETING TALENT NETWORK INC MTN"/>
    <n v="1524.63"/>
    <d v="2020-11-05T00:00:00"/>
    <d v="2020-11-06T00:00:00"/>
  </r>
  <r>
    <x v="3"/>
    <x v="3"/>
    <x v="5"/>
    <s v="OTHER EXPENSE"/>
    <s v=""/>
    <s v="94231872"/>
    <s v=""/>
    <s v=""/>
    <s v="1900015521"/>
    <s v="011"/>
    <s v="2020"/>
    <s v="ZM"/>
    <s v="VAN WAGNER TWELVE HOLDINGS LLC"/>
    <n v="833.33"/>
    <d v="2020-11-02T00:00:00"/>
    <d v="2020-11-02T00:00:00"/>
  </r>
  <r>
    <x v="3"/>
    <x v="3"/>
    <x v="5"/>
    <s v="OTHER EXPENSE"/>
    <s v=""/>
    <s v="95759888"/>
    <s v=""/>
    <s v=""/>
    <s v="1900015778"/>
    <s v="012"/>
    <s v="2020"/>
    <s v="ZM"/>
    <s v="MARKETING TALENT NETWORK INC MTN"/>
    <n v="3500"/>
    <d v="2020-12-22T00:00:00"/>
    <d v="2020-12-22T00:00:00"/>
  </r>
  <r>
    <x v="3"/>
    <x v="3"/>
    <x v="5"/>
    <s v="OTHER EXPENSE"/>
    <s v="MTN_19216"/>
    <s v="85022939"/>
    <s v=""/>
    <s v=""/>
    <s v="1900010640"/>
    <s v="001"/>
    <s v="2020"/>
    <s v="ZM"/>
    <s v="MARKETING TALENT NETWORK INC MTN"/>
    <n v="17523.939999999999"/>
    <d v="2019-12-16T00:00:00"/>
    <d v="2020-01-13T00:00:00"/>
  </r>
  <r>
    <x v="3"/>
    <x v="3"/>
    <x v="5"/>
    <s v="OTHER EXPENSE"/>
    <s v="MTN_19217"/>
    <s v="85022948"/>
    <s v=""/>
    <s v=""/>
    <s v="1900010641"/>
    <s v="001"/>
    <s v="2020"/>
    <s v="ZM"/>
    <s v="MARKETING TALENT NETWORK INC MTN"/>
    <n v="2628.59"/>
    <d v="2019-12-16T00:00:00"/>
    <d v="2020-01-13T00:00:00"/>
  </r>
  <r>
    <x v="3"/>
    <x v="3"/>
    <x v="5"/>
    <s v="OTHER EXPENSE"/>
    <s v="MTN_19312"/>
    <s v="85939604"/>
    <s v=""/>
    <s v=""/>
    <s v="1900011383"/>
    <s v="002"/>
    <s v="2020"/>
    <s v="ZM"/>
    <s v="MARKETING TALENT NETWORK INC MTN"/>
    <n v="1275.06"/>
    <d v="2020-02-12T00:00:00"/>
    <d v="2020-02-13T00:00:00"/>
  </r>
  <r>
    <x v="3"/>
    <x v="3"/>
    <x v="5"/>
    <s v="OTHER EXPENSE"/>
    <s v="BBN_V37N33-26"/>
    <s v="86964251"/>
    <s v=""/>
    <s v=""/>
    <s v="1900011918"/>
    <s v="003"/>
    <s v="2020"/>
    <s v="ZM"/>
    <s v="BREVARD BUSINESS NEWS INC"/>
    <n v="600"/>
    <d v="2019-08-19T00:00:00"/>
    <d v="2020-03-18T00:00:00"/>
  </r>
  <r>
    <x v="3"/>
    <x v="3"/>
    <x v="5"/>
    <s v="OTHER EXPENSE"/>
    <s v="OP_13909"/>
    <s v="88316229"/>
    <s v=""/>
    <s v=""/>
    <s v="1900013171"/>
    <s v="004"/>
    <s v="2020"/>
    <s v="ZM"/>
    <s v="PRINT BOLD CORP"/>
    <n v="1246.4000000000001"/>
    <d v="2020-04-28T00:00:00"/>
    <d v="2020-04-29T00:00:00"/>
  </r>
  <r>
    <x v="3"/>
    <x v="3"/>
    <x v="5"/>
    <s v="OTHER EXPENSE"/>
    <s v="*FCG_Orion_14325*"/>
    <s v="92358306"/>
    <s v=""/>
    <s v=""/>
    <s v="1900015024"/>
    <s v="009"/>
    <s v="2020"/>
    <s v="ZM"/>
    <s v="PRINT BOLD CORP"/>
    <n v="461.41"/>
    <d v="2020-08-25T00:00:00"/>
    <d v="2020-09-03T00:00:00"/>
  </r>
  <r>
    <x v="3"/>
    <x v="3"/>
    <x v="5"/>
    <s v="OTHER EXPENSE"/>
    <s v=""/>
    <s v="94050704"/>
    <s v=""/>
    <s v=""/>
    <s v="1900015511"/>
    <s v="010"/>
    <s v="2020"/>
    <s v="ZM"/>
    <s v="MARKETING TALENT NETWORK INC MTN"/>
    <n v="3350"/>
    <d v="2020-10-29T00:00:00"/>
    <d v="2020-10-30T00:00:00"/>
  </r>
  <r>
    <x v="3"/>
    <x v="3"/>
    <x v="5"/>
    <s v="OTHER EXPENSE"/>
    <s v=""/>
    <s v="94050700"/>
    <s v=""/>
    <s v=""/>
    <s v="1900015510"/>
    <s v="010"/>
    <s v="2020"/>
    <s v="ZM"/>
    <s v="MARKETING TALENT NETWORK INC MTN"/>
    <n v="5081.25"/>
    <d v="2020-10-29T00:00:00"/>
    <d v="2020-10-30T00:00:00"/>
  </r>
  <r>
    <x v="3"/>
    <x v="3"/>
    <x v="5"/>
    <s v="OTHER EXPENSE"/>
    <s v="*FCG_MTN_19393*"/>
    <s v="93266815"/>
    <s v=""/>
    <s v=""/>
    <s v="1900015253"/>
    <s v="010"/>
    <s v="2020"/>
    <s v="ZM"/>
    <s v="MARKETING TALENT NETWORK INC MTN"/>
    <n v="1345"/>
    <d v="2020-03-31T00:00:00"/>
    <d v="2020-10-06T00:00:00"/>
  </r>
  <r>
    <x v="3"/>
    <x v="3"/>
    <x v="5"/>
    <s v="OTHER EXPENSE"/>
    <s v=""/>
    <s v="94335721"/>
    <s v=""/>
    <s v=""/>
    <s v="1900015538"/>
    <s v="011"/>
    <s v="2020"/>
    <s v="ZM"/>
    <s v="MARKETING TALENT NETWORK INC MTN"/>
    <n v="4000"/>
    <d v="2020-11-05T00:00:00"/>
    <d v="2020-11-06T00:00:00"/>
  </r>
  <r>
    <x v="3"/>
    <x v="3"/>
    <x v="5"/>
    <s v="OTHER EXPENSE"/>
    <s v="PREPAID DUES &amp;MBRSHIPS-DEC20-MIA DOLPHINS RECLASS"/>
    <s v="86391174"/>
    <s v=""/>
    <s v=""/>
    <s v="100008545"/>
    <s v="002"/>
    <s v="2020"/>
    <s v="SA"/>
    <s v="Ppd-Other"/>
    <n v="-100000"/>
    <d v="2020-02-28T00:00:00"/>
    <d v="2020-02-28T00:00:00"/>
  </r>
  <r>
    <x v="3"/>
    <x v="3"/>
    <x v="5"/>
    <s v="OTHER EXPENSE"/>
    <s v="OrionPress_13683"/>
    <s v="85548344"/>
    <s v=""/>
    <s v=""/>
    <s v="1900011100"/>
    <s v="001"/>
    <s v="2020"/>
    <s v="ZM"/>
    <s v="PRINT BOLD CORP"/>
    <n v="1079.5899999999999"/>
    <d v="2020-01-31T00:00:00"/>
    <d v="2020-01-31T00:00:00"/>
  </r>
  <r>
    <x v="3"/>
    <x v="3"/>
    <x v="5"/>
    <s v="OTHER EXPENSE"/>
    <s v="4imprint_8085000"/>
    <s v="85349375"/>
    <s v=""/>
    <s v=""/>
    <s v="1900010935"/>
    <s v="001"/>
    <s v="2020"/>
    <s v="ZM"/>
    <s v="4IMPRINT, INC"/>
    <n v="1055.3"/>
    <d v="2020-01-20T00:00:00"/>
    <d v="2020-01-28T00:00:00"/>
  </r>
  <r>
    <x v="3"/>
    <x v="3"/>
    <x v="5"/>
    <s v="OTHER EXPENSE"/>
    <s v="MTN_19237"/>
    <s v="85022923"/>
    <s v=""/>
    <s v=""/>
    <s v="1900010639"/>
    <s v="001"/>
    <s v="2020"/>
    <s v="ZM"/>
    <s v="MARKETING TALENT NETWORK INC MTN"/>
    <n v="437.5"/>
    <d v="2019-12-20T00:00:00"/>
    <d v="2020-01-13T00:00:00"/>
  </r>
  <r>
    <x v="3"/>
    <x v="3"/>
    <x v="5"/>
    <s v="OTHER EXPENSE"/>
    <s v="SFHCOC_B8929"/>
    <s v="84988658"/>
    <s v=""/>
    <s v=""/>
    <s v="1900010555"/>
    <s v="001"/>
    <s v="2020"/>
    <s v="ZM"/>
    <s v="SOUTH FLORIDA HISPANIC CHAMBER OF"/>
    <n v="5900"/>
    <d v="2019-12-10T00:00:00"/>
    <d v="2020-01-13T00:00:00"/>
  </r>
  <r>
    <x v="3"/>
    <x v="3"/>
    <x v="5"/>
    <s v="OTHER EXPENSE"/>
    <s v="OrionPress_13511"/>
    <s v="84988796"/>
    <s v=""/>
    <s v=""/>
    <s v="1900010556"/>
    <s v="001"/>
    <s v="2020"/>
    <s v="ZM"/>
    <s v="PRINT BOLD CORP"/>
    <n v="2138.5300000000002"/>
    <d v="2019-12-11T00:00:00"/>
    <d v="2020-01-13T00:00:00"/>
  </r>
  <r>
    <x v="3"/>
    <x v="3"/>
    <x v="5"/>
    <s v="OTHER EXPENSE"/>
    <s v=""/>
    <s v="85940996"/>
    <s v=""/>
    <s v=""/>
    <s v="1900011385"/>
    <s v="002"/>
    <s v="2020"/>
    <s v="ZM"/>
    <s v="CALHOUN MANAGEMENT AND CONSULTING L"/>
    <n v="620"/>
    <d v="2019-09-25T00:00:00"/>
    <d v="2020-02-13T00:00:00"/>
  </r>
  <r>
    <x v="3"/>
    <x v="3"/>
    <x v="5"/>
    <s v="OTHER EXPENSE"/>
    <s v="FCG_Dolphins2020-1204"/>
    <s v="85945343"/>
    <s v=""/>
    <s v=""/>
    <s v="1900011386"/>
    <s v="002"/>
    <s v="2020"/>
    <s v="ZM"/>
    <s v="MIAMI DOLPHINS LTD"/>
    <n v="100000"/>
    <d v="2019-11-19T00:00:00"/>
    <d v="2020-02-13T00:00:00"/>
  </r>
  <r>
    <x v="3"/>
    <x v="3"/>
    <x v="5"/>
    <s v="OTHER EXPENSE"/>
    <s v="MTN_19314"/>
    <s v="86033646"/>
    <s v=""/>
    <s v=""/>
    <s v="1900011496"/>
    <s v="002"/>
    <s v="2020"/>
    <s v="ZM"/>
    <s v="MARKETING TALENT NETWORK INC MTN"/>
    <n v="11637.5"/>
    <d v="2020-02-13T00:00:00"/>
    <d v="2020-02-17T00:00:00"/>
  </r>
  <r>
    <x v="3"/>
    <x v="3"/>
    <x v="5"/>
    <s v="OTHER EXPENSE"/>
    <s v="SOUTH_9467_02/13/2020*"/>
    <s v="85946041"/>
    <s v=""/>
    <s v=""/>
    <s v="1900011387"/>
    <s v="002"/>
    <s v="2020"/>
    <s v="ZM"/>
    <s v="SOUTH DADE CHAMBER OF COMMERCE INC"/>
    <n v="150"/>
    <d v="2020-02-13T00:00:00"/>
    <d v="2020-02-13T00:00:00"/>
  </r>
  <r>
    <x v="3"/>
    <x v="3"/>
    <x v="5"/>
    <s v="OTHER EXPENSE"/>
    <s v="LBA_01-15-5000"/>
    <s v="85906923"/>
    <s v=""/>
    <s v=""/>
    <s v="1900011375"/>
    <s v="002"/>
    <s v="2020"/>
    <s v="ZM"/>
    <s v="LATIN BUILDERS ASSOCIATION INC"/>
    <n v="1000"/>
    <d v="2020-01-20T00:00:00"/>
    <d v="2020-02-12T00:00:00"/>
  </r>
  <r>
    <x v="3"/>
    <x v="3"/>
    <x v="5"/>
    <s v="OTHER EXPENSE"/>
    <s v="OrionPress_13700"/>
    <s v="85907044"/>
    <s v=""/>
    <s v=""/>
    <s v="1900011357"/>
    <s v="002"/>
    <s v="2020"/>
    <s v="ZM"/>
    <s v="PRINT BOLD CORP"/>
    <n v="7616.86"/>
    <d v="2020-02-10T00:00:00"/>
    <d v="2020-02-12T00:00:00"/>
  </r>
  <r>
    <x v="3"/>
    <x v="3"/>
    <x v="5"/>
    <s v="OTHER EXPENSE"/>
    <s v="MTN_19313"/>
    <s v="86035093"/>
    <s v=""/>
    <s v=""/>
    <s v="1900011497"/>
    <s v="002"/>
    <s v="2020"/>
    <s v="ZM"/>
    <s v="MARKETING TALENT NETWORK INC MTN"/>
    <n v="14373.65"/>
    <d v="2020-02-13T00:00:00"/>
    <d v="2020-02-18T00:00:00"/>
  </r>
  <r>
    <x v="3"/>
    <x v="3"/>
    <x v="5"/>
    <s v="OTHER EXPENSE"/>
    <s v="CW_02042020"/>
    <s v="85738102"/>
    <s v=""/>
    <s v=""/>
    <s v="1900011193"/>
    <s v="002"/>
    <s v="2020"/>
    <s v="ZM"/>
    <s v="CROSSWINDS YOUTH SERVICES INC"/>
    <n v="1000"/>
    <d v="2020-02-04T00:00:00"/>
    <d v="2020-02-05T00:00:00"/>
  </r>
  <r>
    <x v="3"/>
    <x v="3"/>
    <x v="5"/>
    <s v="OTHER EXPENSE"/>
    <s v="OrionPress_13682"/>
    <s v="85646653"/>
    <s v=""/>
    <s v=""/>
    <s v="1900011136"/>
    <s v="002"/>
    <s v="2020"/>
    <s v="ZM"/>
    <s v="PRINT BOLD CORP"/>
    <n v="371.28"/>
    <d v="2020-01-31T00:00:00"/>
    <d v="2020-02-03T00:00:00"/>
  </r>
  <r>
    <x v="3"/>
    <x v="3"/>
    <x v="5"/>
    <s v="OTHER EXPENSE"/>
    <s v="TFW_FCGCR20"/>
    <s v="86526950"/>
    <s v=""/>
    <s v=""/>
    <s v="1900011714"/>
    <s v="003"/>
    <s v="2020"/>
    <s v="ZM"/>
    <s v="TEAM FOOTWORKS EDUCATIONAL &amp;"/>
    <n v="3300"/>
    <d v="2020-01-20T00:00:00"/>
    <d v="2020-03-04T00:00:00"/>
  </r>
  <r>
    <x v="3"/>
    <x v="3"/>
    <x v="5"/>
    <s v="OTHER EXPENSE"/>
    <s v="4imprint_8231155"/>
    <s v="87128014"/>
    <s v=""/>
    <s v=""/>
    <s v="1900012285"/>
    <s v="003"/>
    <s v="2020"/>
    <s v="ZM"/>
    <s v="4IMPRINT, INC"/>
    <n v="9390.2000000000007"/>
    <d v="2020-03-12T00:00:00"/>
    <d v="2020-03-25T00:00:00"/>
  </r>
  <r>
    <x v="3"/>
    <x v="3"/>
    <x v="5"/>
    <s v="OTHER EXPENSE"/>
    <s v="BBN_V37N38-22"/>
    <s v="86964257"/>
    <s v=""/>
    <s v=""/>
    <s v="1900011919"/>
    <s v="003"/>
    <s v="2020"/>
    <s v="ZM"/>
    <s v="BREVARD BUSINESS NEWS INC"/>
    <n v="400"/>
    <d v="2019-09-23T00:00:00"/>
    <d v="2020-03-18T00:00:00"/>
  </r>
  <r>
    <x v="3"/>
    <x v="3"/>
    <x v="5"/>
    <s v="OTHER EXPENSE"/>
    <s v="OrionPress_13827"/>
    <s v="86993093"/>
    <s v=""/>
    <s v=""/>
    <s v="1900011926"/>
    <s v="003"/>
    <s v="2020"/>
    <s v="ZM"/>
    <s v="PRINT BOLD CORP"/>
    <n v="2659.48"/>
    <d v="2020-03-18T00:00:00"/>
    <d v="2020-03-19T00:00:00"/>
  </r>
  <r>
    <x v="3"/>
    <x v="3"/>
    <x v="5"/>
    <s v="OTHER EXPENSE"/>
    <s v="MTN INV19370"/>
    <s v="86940014"/>
    <s v=""/>
    <s v=""/>
    <s v="1900011909"/>
    <s v="003"/>
    <s v="2020"/>
    <s v="ZM"/>
    <s v="MARKETING TALENT NETWORK INC MTN"/>
    <n v="1249.1099999999999"/>
    <d v="2020-03-11T00:00:00"/>
    <d v="2020-03-17T00:00:00"/>
  </r>
  <r>
    <x v="3"/>
    <x v="3"/>
    <x v="5"/>
    <s v="OTHER EXPENSE"/>
    <s v="MTN INV19342"/>
    <s v="86940058"/>
    <s v=""/>
    <s v=""/>
    <s v="1900011910"/>
    <s v="003"/>
    <s v="2020"/>
    <s v="ZM"/>
    <s v="MARKETING TALENT NETWORK INC MTN"/>
    <n v="2750"/>
    <d v="2020-02-26T00:00:00"/>
    <d v="2020-03-17T00:00:00"/>
  </r>
  <r>
    <x v="3"/>
    <x v="3"/>
    <x v="5"/>
    <s v="OTHER EXPENSE"/>
    <s v="MTN INV19374"/>
    <s v="86940072"/>
    <s v=""/>
    <s v=""/>
    <s v="1900011911"/>
    <s v="003"/>
    <s v="2020"/>
    <s v="ZM"/>
    <s v="MARKETING TALENT NETWORK INC MTN"/>
    <n v="2051.09"/>
    <d v="2020-03-11T00:00:00"/>
    <d v="2020-03-17T00:00:00"/>
  </r>
  <r>
    <x v="3"/>
    <x v="3"/>
    <x v="5"/>
    <s v="OTHER EXPENSE"/>
    <s v="*FCG Inv. 13820 Orion Press - Doorhangers 3/17"/>
    <s v="86964600"/>
    <s v=""/>
    <s v=""/>
    <s v="1900011920"/>
    <s v="003"/>
    <s v="2020"/>
    <s v="ZM"/>
    <s v="PRINT BOLD CORP"/>
    <n v="583.15"/>
    <d v="2020-03-17T00:00:00"/>
    <d v="2020-03-18T00:00:00"/>
  </r>
  <r>
    <x v="3"/>
    <x v="3"/>
    <x v="5"/>
    <s v="OTHER EXPENSE"/>
    <s v="4imprint_8204727"/>
    <s v="86789974"/>
    <s v=""/>
    <s v=""/>
    <s v="1900011863"/>
    <s v="003"/>
    <s v="2020"/>
    <s v="ZM"/>
    <s v="4IMPRINT, INC"/>
    <n v="4312.8900000000003"/>
    <d v="2020-03-04T00:00:00"/>
    <d v="2020-03-17T00:00:00"/>
  </r>
  <r>
    <x v="3"/>
    <x v="3"/>
    <x v="5"/>
    <s v="OTHER EXPENSE"/>
    <s v="LBA_01-18-2135"/>
    <s v="86789938"/>
    <s v=""/>
    <s v=""/>
    <s v="1900011862"/>
    <s v="003"/>
    <s v="2020"/>
    <s v="ZM"/>
    <s v="LATIN BUILDERS ASSOCIATION INC"/>
    <n v="3500"/>
    <d v="2020-02-19T00:00:00"/>
    <d v="2020-03-12T00:00:00"/>
  </r>
  <r>
    <x v="3"/>
    <x v="3"/>
    <x v="5"/>
    <s v="OTHER EXPENSE"/>
    <s v="MTN INV#19369"/>
    <s v="86940323"/>
    <s v=""/>
    <s v=""/>
    <s v="1900011912"/>
    <s v="003"/>
    <s v="2020"/>
    <s v="ZM"/>
    <s v="MARKETING TALENT NETWORK INC MTN"/>
    <n v="8327.4599999999991"/>
    <d v="2020-03-11T00:00:00"/>
    <d v="2020-03-17T00:00:00"/>
  </r>
  <r>
    <x v="3"/>
    <x v="3"/>
    <x v="5"/>
    <s v="OTHER EXPENSE"/>
    <s v="CM_0007236-IN"/>
    <s v="86709192"/>
    <s v=""/>
    <s v=""/>
    <s v="1900011853"/>
    <s v="003"/>
    <s v="2020"/>
    <s v="ZM"/>
    <s v="CARNAVAL MIAMI KIWANIS LITTLEHAVANA"/>
    <n v="4000"/>
    <d v="2020-03-04T00:00:00"/>
    <d v="2020-03-10T00:00:00"/>
  </r>
  <r>
    <x v="3"/>
    <x v="3"/>
    <x v="5"/>
    <s v="OTHER EXPENSE"/>
    <s v="APR O &amp; M ACCRUALS MarketingTalent_19426"/>
    <s v="88483110"/>
    <s v=""/>
    <s v=""/>
    <s v="100009664"/>
    <s v="004"/>
    <s v="2020"/>
    <s v="YY"/>
    <s v="A/P-General"/>
    <n v="1619.07"/>
    <d v="2020-04-30T00:00:00"/>
    <d v="2020-04-30T00:00:00"/>
  </r>
  <r>
    <x v="3"/>
    <x v="3"/>
    <x v="5"/>
    <s v="OTHER EXPENSE"/>
    <s v="OP_13852"/>
    <s v="87582992"/>
    <s v=""/>
    <s v=""/>
    <s v="1900012621"/>
    <s v="004"/>
    <s v="2020"/>
    <s v="ZM"/>
    <s v="PRINT BOLD CORP"/>
    <n v="838.72"/>
    <d v="2020-03-31T00:00:00"/>
    <d v="2020-04-03T00:00:00"/>
  </r>
  <r>
    <x v="3"/>
    <x v="3"/>
    <x v="5"/>
    <s v="OTHER EXPENSE"/>
    <s v="OP_13854"/>
    <s v="87582996"/>
    <s v=""/>
    <s v=""/>
    <s v="1900012622"/>
    <s v="004"/>
    <s v="2020"/>
    <s v="ZM"/>
    <s v="PRINT BOLD CORP"/>
    <n v="531.85"/>
    <d v="2020-03-31T00:00:00"/>
    <d v="2020-04-03T00:00:00"/>
  </r>
  <r>
    <x v="3"/>
    <x v="3"/>
    <x v="5"/>
    <s v="OTHER EXPENSE"/>
    <s v="OP_13889"/>
    <s v="88316265"/>
    <s v=""/>
    <s v=""/>
    <s v="1900013172"/>
    <s v="004"/>
    <s v="2020"/>
    <s v="ZM"/>
    <s v="PRINT BOLD CORP"/>
    <n v="1025.97"/>
    <d v="2020-04-17T00:00:00"/>
    <d v="2020-04-29T00:00:00"/>
  </r>
  <r>
    <x v="3"/>
    <x v="3"/>
    <x v="5"/>
    <s v="OTHER EXPENSE"/>
    <s v="MTN INV#19406 AMOUNT $19,136.80"/>
    <s v="88320682"/>
    <s v=""/>
    <s v=""/>
    <s v="1900013177"/>
    <s v="004"/>
    <s v="2020"/>
    <s v="ZM"/>
    <s v="MARKETING TALENT NETWORK INC MTN"/>
    <n v="19136.8"/>
    <d v="2020-04-06T00:00:00"/>
    <d v="2020-04-30T00:00:00"/>
  </r>
  <r>
    <x v="3"/>
    <x v="3"/>
    <x v="5"/>
    <s v="OTHER EXPENSE"/>
    <s v="MTN_19444"/>
    <s v="88032705"/>
    <s v=""/>
    <s v=""/>
    <s v="1900012990"/>
    <s v="004"/>
    <s v="2020"/>
    <s v="ZM"/>
    <s v="MARKETING TALENT NETWORK INC MTN"/>
    <n v="750"/>
    <d v="2020-04-20T00:00:00"/>
    <d v="2020-04-21T00:00:00"/>
  </r>
  <r>
    <x v="3"/>
    <x v="3"/>
    <x v="5"/>
    <s v="OTHER EXPENSE"/>
    <s v="MTN_19423"/>
    <s v="87861551"/>
    <s v=""/>
    <s v=""/>
    <s v="1900012765"/>
    <s v="004"/>
    <s v="2020"/>
    <s v="ZM"/>
    <s v="MARKETING TALENT NETWORK INC MTN"/>
    <n v="8095.32"/>
    <d v="2020-04-10T00:00:00"/>
    <d v="2020-04-14T00:00:00"/>
  </r>
  <r>
    <x v="3"/>
    <x v="3"/>
    <x v="5"/>
    <s v="OTHER EXPENSE"/>
    <s v="VWSE_FIU_COL-0000011413-A"/>
    <s v="87953163"/>
    <s v=""/>
    <s v=""/>
    <s v="1900012867"/>
    <s v="004"/>
    <s v="2020"/>
    <s v="ZM"/>
    <s v="VAN WAGNER TWELVE HOLDINGS LLC"/>
    <n v="833.33"/>
    <d v="2020-04-01T00:00:00"/>
    <d v="2020-04-17T00:00:00"/>
  </r>
  <r>
    <x v="3"/>
    <x v="3"/>
    <x v="5"/>
    <s v="OTHER EXPENSE"/>
    <s v="APR O &amp; M ACCRUALS MarketingTalent_19426"/>
    <s v="88537428"/>
    <s v=""/>
    <s v=""/>
    <s v="100009711"/>
    <s v="005"/>
    <s v="2020"/>
    <s v="YZ"/>
    <s v="A/P-General"/>
    <n v="-1619.07"/>
    <d v="2020-04-30T00:00:00"/>
    <d v="2020-05-01T00:00:00"/>
  </r>
  <r>
    <x v="3"/>
    <x v="3"/>
    <x v="5"/>
    <s v="OTHER EXPENSE"/>
    <s v="OP_13913"/>
    <s v="88493217"/>
    <s v=""/>
    <s v=""/>
    <s v="1900013305"/>
    <s v="005"/>
    <s v="2020"/>
    <s v="ZM"/>
    <s v="PRINT BOLD CORP"/>
    <n v="1669.68"/>
    <d v="2020-04-29T00:00:00"/>
    <d v="2020-05-01T00:00:00"/>
  </r>
  <r>
    <x v="3"/>
    <x v="3"/>
    <x v="5"/>
    <s v="OTHER EXPENSE"/>
    <s v="OP_13914"/>
    <s v="88493112"/>
    <s v=""/>
    <s v=""/>
    <s v="1900013304"/>
    <s v="005"/>
    <s v="2020"/>
    <s v="ZM"/>
    <s v="PRINT BOLD CORP"/>
    <n v="1322.9"/>
    <d v="2020-04-29T00:00:00"/>
    <d v="2020-05-01T00:00:00"/>
  </r>
  <r>
    <x v="3"/>
    <x v="3"/>
    <x v="5"/>
    <s v="OTHER EXPENSE"/>
    <s v="LBA_01-18-2084"/>
    <s v="88493038"/>
    <s v=""/>
    <s v=""/>
    <s v="1900013303"/>
    <s v="005"/>
    <s v="2020"/>
    <s v="ZM"/>
    <s v="LATIN BUILDERS ASSOCIATION INC"/>
    <n v="600"/>
    <d v="2020-01-29T00:00:00"/>
    <d v="2020-05-01T00:00:00"/>
  </r>
  <r>
    <x v="3"/>
    <x v="3"/>
    <x v="5"/>
    <s v="OTHER EXPENSE"/>
    <s v="MarketingTalent_19426"/>
    <s v="89271452"/>
    <s v=""/>
    <s v=""/>
    <s v="1900013889"/>
    <s v="005"/>
    <s v="2020"/>
    <s v="ZM"/>
    <s v="MARKETING TALENT NETWORK INC MTN"/>
    <n v="1619.07"/>
    <d v="2020-04-10T00:00:00"/>
    <d v="2020-05-29T00:00:00"/>
  </r>
  <r>
    <x v="3"/>
    <x v="3"/>
    <x v="5"/>
    <s v="OTHER EXPENSE"/>
    <s v="MTN_INV 19456 AMT $41,049.50*"/>
    <s v="88610469"/>
    <s v=""/>
    <s v=""/>
    <s v="1900013451"/>
    <s v="005"/>
    <s v="2020"/>
    <s v="ZM"/>
    <s v="MARKETING TALENT NETWORK INC MTN"/>
    <n v="41049.5"/>
    <d v="2020-04-10T00:00:00"/>
    <d v="2020-05-08T00:00:00"/>
  </r>
  <r>
    <x v="3"/>
    <x v="3"/>
    <x v="5"/>
    <s v="OTHER EXPENSE"/>
    <s v=""/>
    <s v="88805050"/>
    <s v=""/>
    <s v=""/>
    <s v="1900013570"/>
    <s v="005"/>
    <s v="2020"/>
    <s v="ZM"/>
    <s v="MARKETING TALENT NETWORK INC MTN"/>
    <n v="10662"/>
    <d v="2020-04-10T00:00:00"/>
    <d v="2020-05-13T00:00:00"/>
  </r>
  <r>
    <x v="3"/>
    <x v="3"/>
    <x v="5"/>
    <s v="OTHER EXPENSE"/>
    <s v="MTN_19466"/>
    <s v="88804575"/>
    <s v=""/>
    <s v=""/>
    <s v="1900013569"/>
    <s v="005"/>
    <s v="2020"/>
    <s v="ZM"/>
    <s v="MARKETING TALENT NETWORK INC MTN"/>
    <n v="45470.75"/>
    <d v="2020-05-05T00:00:00"/>
    <d v="2020-05-13T00:00:00"/>
  </r>
  <r>
    <x v="3"/>
    <x v="3"/>
    <x v="5"/>
    <s v="OTHER EXPENSE"/>
    <s v="VWSE_0000011413"/>
    <s v="88539815"/>
    <s v=""/>
    <s v=""/>
    <s v="1900013347"/>
    <s v="005"/>
    <s v="2020"/>
    <s v="ZM"/>
    <s v="VAN WAGNER TWELVE HOLDINGS LLC"/>
    <n v="833.33"/>
    <d v="2020-04-01T00:00:00"/>
    <d v="2020-05-04T00:00:00"/>
  </r>
  <r>
    <x v="3"/>
    <x v="3"/>
    <x v="5"/>
    <s v="OTHER EXPENSE"/>
    <s v="MTN_19430"/>
    <s v="89951763"/>
    <s v=""/>
    <s v=""/>
    <s v="1900014503"/>
    <s v="006"/>
    <s v="2020"/>
    <s v="ZM"/>
    <s v="MARKETING TALENT NETWORK INC MTN"/>
    <n v="625"/>
    <d v="2020-06-16T00:00:00"/>
    <d v="2020-06-22T00:00:00"/>
  </r>
  <r>
    <x v="3"/>
    <x v="3"/>
    <x v="5"/>
    <s v="OTHER EXPENSE"/>
    <s v="MTN_19484"/>
    <s v="89470595"/>
    <s v=""/>
    <s v=""/>
    <s v="1900013964"/>
    <s v="006"/>
    <s v="2020"/>
    <s v="ZM"/>
    <s v="MARKETING TALENT NETWORK INC MTN"/>
    <n v="10592.51"/>
    <d v="2020-05-11T00:00:00"/>
    <d v="2020-06-03T00:00:00"/>
  </r>
  <r>
    <x v="3"/>
    <x v="3"/>
    <x v="5"/>
    <s v="OTHER EXPENSE"/>
    <s v="MTN_19467"/>
    <s v="89470308"/>
    <s v=""/>
    <s v=""/>
    <s v="1900013965"/>
    <s v="006"/>
    <s v="2020"/>
    <s v="ZM"/>
    <s v="MARKETING TALENT NETWORK INC MTN"/>
    <n v="6686.88"/>
    <d v="2020-05-05T00:00:00"/>
    <d v="2020-06-03T00:00:00"/>
  </r>
  <r>
    <x v="3"/>
    <x v="3"/>
    <x v="5"/>
    <s v="OTHER EXPENSE"/>
    <s v="MTN_19458"/>
    <s v="89470604"/>
    <s v=""/>
    <s v=""/>
    <s v="1900013966"/>
    <s v="006"/>
    <s v="2020"/>
    <s v="ZM"/>
    <s v="MARKETING TALENT NETWORK INC MTN"/>
    <n v="10275"/>
    <d v="2020-04-10T00:00:00"/>
    <d v="2020-06-03T00:00:00"/>
  </r>
  <r>
    <x v="3"/>
    <x v="3"/>
    <x v="5"/>
    <s v="OTHER EXPENSE"/>
    <s v="OP_13821"/>
    <s v="89540983"/>
    <s v=""/>
    <s v=""/>
    <s v="1900014058"/>
    <s v="006"/>
    <s v="2020"/>
    <s v="ZM"/>
    <s v="PRINT BOLD CORP"/>
    <n v="647.35"/>
    <d v="2020-03-17T00:00:00"/>
    <d v="2020-06-05T00:00:00"/>
  </r>
  <r>
    <x v="3"/>
    <x v="3"/>
    <x v="5"/>
    <s v="OTHER EXPENSE"/>
    <s v=""/>
    <s v="91253111"/>
    <s v=""/>
    <s v=""/>
    <s v="1900014739"/>
    <s v="007"/>
    <s v="2020"/>
    <s v="ZM"/>
    <s v="MARKETING TALENT NETWORK INC MTN"/>
    <n v="875"/>
    <d v="2020-06-16T00:00:00"/>
    <d v="2020-07-31T00:00:00"/>
  </r>
  <r>
    <x v="3"/>
    <x v="3"/>
    <x v="5"/>
    <s v="OTHER EXPENSE"/>
    <s v=""/>
    <s v="90906040"/>
    <s v=""/>
    <s v=""/>
    <s v="1900014723"/>
    <s v="007"/>
    <s v="2020"/>
    <s v="ZM"/>
    <s v="MARKETING TALENT NETWORK INC MTN"/>
    <n v="7683.99"/>
    <d v="2020-07-22T00:00:00"/>
    <d v="2020-07-23T00:00:00"/>
  </r>
  <r>
    <x v="3"/>
    <x v="3"/>
    <x v="5"/>
    <s v="OTHER EXPENSE"/>
    <s v=""/>
    <s v="90906067"/>
    <s v=""/>
    <s v=""/>
    <s v="1900014724"/>
    <s v="007"/>
    <s v="2020"/>
    <s v="ZM"/>
    <s v="MARKETING TALENT NETWORK INC MTN"/>
    <n v="1152.5899999999999"/>
    <d v="2020-07-13T00:00:00"/>
    <d v="2020-07-23T00:00:00"/>
  </r>
  <r>
    <x v="3"/>
    <x v="3"/>
    <x v="5"/>
    <s v="OTHER EXPENSE"/>
    <s v="ACCR Marketing Talent Network Inv19509"/>
    <s v="91361553"/>
    <s v=""/>
    <s v=""/>
    <s v="100012201"/>
    <s v="007"/>
    <s v="2020"/>
    <s v="YY"/>
    <s v="A/P-General"/>
    <n v="42653"/>
    <d v="2020-07-31T00:00:00"/>
    <d v="2020-07-31T00:00:00"/>
  </r>
  <r>
    <x v="3"/>
    <x v="3"/>
    <x v="5"/>
    <s v="OTHER EXPENSE"/>
    <s v="OP_14071"/>
    <s v="90395691"/>
    <s v=""/>
    <s v=""/>
    <s v="1900014519"/>
    <s v="007"/>
    <s v="2020"/>
    <s v="ZM"/>
    <s v="PRINT BOLD CORP"/>
    <n v="876.71"/>
    <d v="2020-06-23T00:00:00"/>
    <d v="2020-07-02T00:00:00"/>
  </r>
  <r>
    <x v="3"/>
    <x v="3"/>
    <x v="5"/>
    <s v="OTHER EXPENSE"/>
    <s v="OP_14072"/>
    <s v="90395650"/>
    <s v=""/>
    <s v=""/>
    <s v="1900014518"/>
    <s v="007"/>
    <s v="2020"/>
    <s v="ZM"/>
    <s v="PRINT BOLD CORP"/>
    <n v="240.26"/>
    <d v="2020-06-23T00:00:00"/>
    <d v="2020-07-02T00:00:00"/>
  </r>
  <r>
    <x v="3"/>
    <x v="3"/>
    <x v="5"/>
    <s v="OTHER EXPENSE"/>
    <s v=""/>
    <s v="90817389"/>
    <s v=""/>
    <s v=""/>
    <s v="1900014706"/>
    <s v="007"/>
    <s v="2020"/>
    <s v="ZM"/>
    <s v="MARKETING TALENT NETWORK INC MTN"/>
    <n v="42653"/>
    <d v="2020-06-08T00:00:00"/>
    <d v="2020-07-20T00:00:00"/>
  </r>
  <r>
    <x v="3"/>
    <x v="3"/>
    <x v="5"/>
    <s v="OTHER EXPENSE"/>
    <s v="ACCR Marketing Talent Network Inv19509"/>
    <s v="91403658"/>
    <s v=""/>
    <s v=""/>
    <s v="100012268"/>
    <s v="008"/>
    <s v="2020"/>
    <s v="YZ"/>
    <s v="A/P-General"/>
    <n v="-42653"/>
    <d v="2020-07-31T00:00:00"/>
    <d v="2020-08-01T00:00:00"/>
  </r>
  <r>
    <x v="3"/>
    <x v="3"/>
    <x v="5"/>
    <s v="OTHER EXPENSE"/>
    <s v=""/>
    <s v="91307108"/>
    <s v=""/>
    <s v=""/>
    <s v="1900014756"/>
    <s v="008"/>
    <s v="2020"/>
    <s v="ZM"/>
    <s v="COCOA BEACH CHAMBER OF COMMERCE"/>
    <n v="525"/>
    <d v="2020-06-01T00:00:00"/>
    <d v="2020-08-01T00:00:00"/>
  </r>
  <r>
    <x v="3"/>
    <x v="3"/>
    <x v="5"/>
    <s v="OTHER EXPENSE"/>
    <s v=""/>
    <s v="91306596"/>
    <s v=""/>
    <s v=""/>
    <s v="1900014754"/>
    <s v="008"/>
    <s v="2020"/>
    <s v="ZM"/>
    <s v="SOUTH DADE CHAMBER OF COMMERCE INC"/>
    <n v="750"/>
    <d v="2020-07-14T00:00:00"/>
    <d v="2020-08-01T00:00:00"/>
  </r>
  <r>
    <x v="3"/>
    <x v="3"/>
    <x v="5"/>
    <s v="OTHER EXPENSE"/>
    <s v=""/>
    <s v="91306611"/>
    <s v=""/>
    <s v=""/>
    <s v="1900014755"/>
    <s v="008"/>
    <s v="2020"/>
    <s v="ZM"/>
    <s v="4IMPRINT, INC"/>
    <n v="425"/>
    <d v="2020-03-26T00:00:00"/>
    <d v="2020-08-03T00:00:00"/>
  </r>
  <r>
    <x v="3"/>
    <x v="3"/>
    <x v="5"/>
    <s v="OTHER EXPENSE"/>
    <s v="*FCG_Orion_13853&quot;"/>
    <s v="91499517"/>
    <s v=""/>
    <s v=""/>
    <s v="1900014784"/>
    <s v="008"/>
    <s v="2020"/>
    <s v="ZM"/>
    <s v="PRINT BOLD CORP"/>
    <n v="4227.9399999999996"/>
    <d v="2020-03-31T00:00:00"/>
    <d v="2020-08-25T00:00:00"/>
  </r>
  <r>
    <x v="3"/>
    <x v="3"/>
    <x v="5"/>
    <s v="OTHER EXPENSE"/>
    <s v="*FCG_MTNadv_19623*"/>
    <s v="91902439"/>
    <s v=""/>
    <s v=""/>
    <s v="1900014976"/>
    <s v="008"/>
    <s v="2020"/>
    <s v="ZM"/>
    <s v="MARKETING TALENT NETWORK INC MTN"/>
    <n v="10403.57"/>
    <d v="2020-08-13T00:00:00"/>
    <d v="2020-08-24T00:00:00"/>
  </r>
  <r>
    <x v="3"/>
    <x v="3"/>
    <x v="5"/>
    <s v="OTHER EXPENSE"/>
    <s v="*FCG_Orion_14001&quot;"/>
    <s v="91499609"/>
    <s v=""/>
    <s v=""/>
    <s v="1900014786"/>
    <s v="008"/>
    <s v="2020"/>
    <s v="ZM"/>
    <s v="PRINT BOLD CORP"/>
    <n v="620.95000000000005"/>
    <d v="2020-05-29T00:00:00"/>
    <d v="2020-08-07T00:00:00"/>
  </r>
  <r>
    <x v="3"/>
    <x v="3"/>
    <x v="5"/>
    <s v="OTHER EXPENSE"/>
    <s v="*FCG_SDCC_32489*"/>
    <s v="91583314"/>
    <s v=""/>
    <s v=""/>
    <s v="1900014835"/>
    <s v="008"/>
    <s v="2020"/>
    <s v="ZM"/>
    <s v="SOUTH DADE CHAMBER OF COMMERCE INC"/>
    <n v="1090"/>
    <d v="2020-02-13T00:00:00"/>
    <d v="2020-08-11T00:00:00"/>
  </r>
  <r>
    <x v="3"/>
    <x v="3"/>
    <x v="5"/>
    <s v="OTHER EXPENSE"/>
    <s v="*FCG_Orion_14189*"/>
    <s v="92358534"/>
    <s v=""/>
    <s v=""/>
    <s v="1900015025"/>
    <s v="009"/>
    <s v="2020"/>
    <s v="ZM"/>
    <s v="PRINT BOLD CORP"/>
    <n v="1885.21"/>
    <d v="2020-07-27T00:00:00"/>
    <d v="2020-09-15T00:00:00"/>
  </r>
  <r>
    <x v="3"/>
    <x v="3"/>
    <x v="5"/>
    <s v="OTHER EXPENSE"/>
    <s v="*FCG_Orion_14283*"/>
    <s v="92358538"/>
    <s v=""/>
    <s v=""/>
    <s v="1900015026"/>
    <s v="009"/>
    <s v="2020"/>
    <s v="ZM"/>
    <s v="PRINT BOLD CORP"/>
    <n v="307.45999999999998"/>
    <d v="2020-08-14T00:00:00"/>
    <d v="2020-09-03T00:00:00"/>
  </r>
  <r>
    <x v="3"/>
    <x v="3"/>
    <x v="5"/>
    <s v="OTHER EXPENSE"/>
    <s v="*FCG_MTN_19684*"/>
    <s v="92891303"/>
    <s v=""/>
    <s v=""/>
    <s v="1900015224"/>
    <s v="009"/>
    <s v="2020"/>
    <s v="ZM"/>
    <s v="MARKETING TALENT NETWORK INC MTN"/>
    <n v="1448.28"/>
    <d v="2020-09-11T00:00:00"/>
    <d v="2020-09-28T00:00:00"/>
  </r>
  <r>
    <x v="3"/>
    <x v="3"/>
    <x v="5"/>
    <s v="OTHER EXPENSE"/>
    <s v="*FCG_MTN_19485*"/>
    <s v="92992044"/>
    <s v=""/>
    <s v=""/>
    <s v="1900015229"/>
    <s v="009"/>
    <s v="2020"/>
    <s v="ZM"/>
    <s v="MARKETING TALENT NETWORK INC MTN"/>
    <n v="1588.88"/>
    <d v="2020-05-11T00:00:00"/>
    <d v="2020-09-28T00:00:00"/>
  </r>
  <r>
    <x v="3"/>
    <x v="3"/>
    <x v="5"/>
    <s v="OTHER EXPENSE"/>
    <s v="*FCG_MTN_19683*"/>
    <s v="92992072"/>
    <s v=""/>
    <s v=""/>
    <s v="1900015230"/>
    <s v="009"/>
    <s v="2020"/>
    <s v="ZM"/>
    <s v="MARKETING TALENT NETWORK INC MTN"/>
    <n v="9655.2099999999991"/>
    <d v="2020-09-11T00:00:00"/>
    <d v="2020-09-28T00:00:00"/>
  </r>
  <r>
    <x v="3"/>
    <x v="3"/>
    <x v="5"/>
    <s v="OTHER EXPENSE"/>
    <s v="*FCG_CITYofHIALEAH_015-2020-2021*"/>
    <s v="93595582"/>
    <s v=""/>
    <s v=""/>
    <s v="1900015345"/>
    <s v="010"/>
    <s v="2020"/>
    <s v="ZM"/>
    <s v="CITY OF HIALEAH"/>
    <n v="500"/>
    <d v="2020-10-10T00:00:00"/>
    <d v="2020-10-14T00:00:00"/>
  </r>
  <r>
    <x v="3"/>
    <x v="3"/>
    <x v="5"/>
    <s v="OTHER EXPENSE"/>
    <s v="*FCG_VWSE_COL-0000011413-G"/>
    <s v="93266284"/>
    <s v=""/>
    <s v=""/>
    <s v="1900015249"/>
    <s v="010"/>
    <s v="2020"/>
    <s v="ZM"/>
    <s v="VAN WAGNER TWELVE HOLDINGS LLC"/>
    <n v="833.33"/>
    <d v="2020-10-01T00:00:00"/>
    <d v="2020-10-02T00:00:00"/>
  </r>
  <r>
    <x v="3"/>
    <x v="3"/>
    <x v="5"/>
    <s v="OTHER EXPENSE"/>
    <s v="*FCG_MTN_19520*"/>
    <s v="93266829"/>
    <s v=""/>
    <s v=""/>
    <s v="1900015255"/>
    <s v="010"/>
    <s v="2020"/>
    <s v="ZM"/>
    <s v="MARKETING TALENT NETWORK INC MTN"/>
    <n v="850.75"/>
    <d v="2020-06-10T00:00:00"/>
    <d v="2020-10-02T00:00:00"/>
  </r>
  <r>
    <x v="3"/>
    <x v="3"/>
    <x v="5"/>
    <s v="OTHER EXPENSE"/>
    <s v="*FCG_MTN_19519*"/>
    <s v="93266823"/>
    <s v=""/>
    <s v=""/>
    <s v="1900015254"/>
    <s v="010"/>
    <s v="2020"/>
    <s v="ZM"/>
    <s v="MARKETING TALENT NETWORK INC MTN"/>
    <n v="8370.16"/>
    <d v="2020-06-10T00:00:00"/>
    <d v="2020-10-06T00:00:00"/>
  </r>
  <r>
    <x v="3"/>
    <x v="3"/>
    <x v="5"/>
    <s v="OTHER EXPENSE"/>
    <s v=""/>
    <s v="95900694"/>
    <s v=""/>
    <s v=""/>
    <s v="1900015797"/>
    <s v="012"/>
    <s v="2020"/>
    <s v="ZM"/>
    <s v="MARKETING TALENT NETWORK INC MTN"/>
    <n v="1725"/>
    <d v="2020-12-29T00:00:00"/>
    <d v="2020-12-29T00:00:00"/>
  </r>
  <r>
    <x v="3"/>
    <x v="3"/>
    <x v="5"/>
    <s v="OTHER EXPENSE"/>
    <s v="MTN_19882"/>
    <s v="95900704"/>
    <s v=""/>
    <s v=""/>
    <s v="1900015799"/>
    <s v="012"/>
    <s v="2020"/>
    <s v="ZM"/>
    <s v="MARKETING TALENT NETWORK INC MTN"/>
    <n v="11789.4"/>
    <d v="2020-12-29T00:00:00"/>
    <d v="2020-12-29T00:00:00"/>
  </r>
  <r>
    <x v="3"/>
    <x v="3"/>
    <x v="5"/>
    <s v="OTHER EXPENSE"/>
    <s v="MTN_19884"/>
    <s v="95900697"/>
    <s v=""/>
    <s v=""/>
    <s v="1900015798"/>
    <s v="012"/>
    <s v="2020"/>
    <s v="ZM"/>
    <s v="MARKETING TALENT NETWORK INC MTN"/>
    <n v="2841.19"/>
    <d v="2020-12-29T00:00:00"/>
    <d v="2020-12-29T00:00:00"/>
  </r>
  <r>
    <x v="3"/>
    <x v="3"/>
    <x v="5"/>
    <s v="OTHER EXPENSE"/>
    <s v=""/>
    <s v="95900693"/>
    <s v=""/>
    <s v=""/>
    <s v="1900015796"/>
    <s v="012"/>
    <s v="2020"/>
    <s v="ZM"/>
    <s v="MARKETING TALENT NETWORK INC MTN"/>
    <n v="1768.41"/>
    <d v="2020-12-29T00:00:00"/>
    <d v="2020-12-29T00:00:00"/>
  </r>
  <r>
    <x v="3"/>
    <x v="3"/>
    <x v="5"/>
    <s v="OTHER EXPENSE"/>
    <s v=""/>
    <s v="95199859"/>
    <s v=""/>
    <s v=""/>
    <s v="1900015655"/>
    <s v="012"/>
    <s v="2020"/>
    <s v="ZM"/>
    <s v="MARKETING TALENT NETWORK INC MTN"/>
    <n v="1429.41"/>
    <d v="2020-12-02T00:00:00"/>
    <d v="2020-12-03T00:00:00"/>
  </r>
  <r>
    <x v="3"/>
    <x v="3"/>
    <x v="5"/>
    <s v="OTHER EXPENSE"/>
    <s v=""/>
    <s v="95199869"/>
    <s v=""/>
    <s v=""/>
    <s v="1900015656"/>
    <s v="012"/>
    <s v="2020"/>
    <s v="ZM"/>
    <s v="MARKETING TALENT NETWORK INC MTN"/>
    <n v="9529.39"/>
    <d v="2020-12-02T00:00:00"/>
    <d v="2020-12-03T00:00:00"/>
  </r>
  <r>
    <x v="3"/>
    <x v="3"/>
    <x v="21"/>
    <s v="OTHER EXPENSE Chrome River"/>
    <s v="4180548806191030Hausler Logan"/>
    <s v="89894988"/>
    <s v=""/>
    <s v=""/>
    <s v="100010433"/>
    <s v="006"/>
    <s v="2020"/>
    <s v="XY"/>
    <s v="US BANK NATIONAL ASSOCIATION"/>
    <n v="38.659999999999997"/>
    <d v="2020-06-12T00:00:00"/>
    <d v="2020-06-19T00:00:00"/>
  </r>
  <r>
    <x v="3"/>
    <x v="3"/>
    <x v="21"/>
    <s v="OTHER EXPENSE Chrome River"/>
    <s v="3881658902281030Hausler Logan"/>
    <s v="86391582"/>
    <s v=""/>
    <s v=""/>
    <s v="100008547"/>
    <s v="002"/>
    <s v="2020"/>
    <s v="XY"/>
    <s v="US BANK NATIONAL ASSOCIATION"/>
    <n v="101.65"/>
    <d v="2020-02-27T00:00:00"/>
    <d v="2020-02-28T00:00:00"/>
  </r>
  <r>
    <x v="3"/>
    <x v="3"/>
    <x v="21"/>
    <s v="OTHER EXPENSE Chrome River"/>
    <s v="4098247611071030Hausler Logan"/>
    <s v="94404182"/>
    <s v=""/>
    <s v=""/>
    <s v="100017196"/>
    <s v="011"/>
    <s v="2020"/>
    <s v="XY"/>
    <s v="US BANK NATIONAL ASSOCIATION"/>
    <n v="200"/>
    <d v="2020-10-30T00:00:00"/>
    <d v="2020-11-07T00:00:00"/>
  </r>
  <r>
    <x v="3"/>
    <x v="3"/>
    <x v="22"/>
    <s v="BU - Workers Compensation"/>
    <s v="WC686019  Worker's Comp Assessment-FCG"/>
    <s v="87483330"/>
    <s v=""/>
    <s v=""/>
    <s v=""/>
    <s v="003"/>
    <s v="2020"/>
    <s v=""/>
    <s v=""/>
    <n v="0.59"/>
    <d v="2020-04-01T00:00:00"/>
    <d v="2020-03-31T00:00:00"/>
  </r>
  <r>
    <x v="3"/>
    <x v="3"/>
    <x v="22"/>
    <s v="BU - Workers Compensation"/>
    <s v="WC686019  Worker's Comp Assessment-FCG"/>
    <s v="90317370"/>
    <s v=""/>
    <s v=""/>
    <s v=""/>
    <s v="006"/>
    <s v="2020"/>
    <s v=""/>
    <s v=""/>
    <n v="-0.57999999999999996"/>
    <d v="2020-07-01T00:00:00"/>
    <d v="2020-06-30T00:00:00"/>
  </r>
  <r>
    <x v="3"/>
    <x v="3"/>
    <x v="23"/>
    <s v="Employee Expenses"/>
    <s v=""/>
    <s v="89294892"/>
    <s v=""/>
    <s v=""/>
    <s v="12842248"/>
    <s v="005"/>
    <s v="2020"/>
    <s v=""/>
    <s v=""/>
    <n v="-50"/>
    <d v="2020-05-29T00:00:00"/>
    <d v="2020-05-31T00:00:00"/>
  </r>
  <r>
    <x v="3"/>
    <x v="3"/>
    <x v="23"/>
    <s v="Employee Expenses"/>
    <s v=""/>
    <s v="95047027"/>
    <s v=""/>
    <s v=""/>
    <s v="13853702"/>
    <s v="011"/>
    <s v="2020"/>
    <s v=""/>
    <s v=""/>
    <n v="-62.1"/>
    <d v="2020-11-30T00:00:00"/>
    <d v="2020-11-30T00:00:00"/>
  </r>
  <r>
    <x v="3"/>
    <x v="3"/>
    <x v="24"/>
    <s v="Materials Supplies &amp; Consumables"/>
    <s v=""/>
    <s v="87422603"/>
    <s v=""/>
    <s v=""/>
    <s v="12514704"/>
    <s v="003"/>
    <s v="2020"/>
    <s v=""/>
    <s v=""/>
    <n v="-147.96"/>
    <d v="2020-03-31T00:00:00"/>
    <d v="2020-03-31T00:00:00"/>
  </r>
  <r>
    <x v="3"/>
    <x v="3"/>
    <x v="9"/>
    <s v="Meals"/>
    <s v=""/>
    <s v="89294892"/>
    <s v=""/>
    <s v=""/>
    <s v="12842248"/>
    <s v="005"/>
    <s v="2020"/>
    <s v=""/>
    <s v=""/>
    <n v="-79.63"/>
    <d v="2020-05-29T00:00:00"/>
    <d v="2020-05-31T00:00:00"/>
  </r>
  <r>
    <x v="3"/>
    <x v="3"/>
    <x v="9"/>
    <s v="Meals"/>
    <s v=""/>
    <s v="95047027"/>
    <s v=""/>
    <s v=""/>
    <s v="13853702"/>
    <s v="011"/>
    <s v="2020"/>
    <s v=""/>
    <s v=""/>
    <n v="-657.96"/>
    <d v="2020-11-30T00:00:00"/>
    <d v="2020-11-30T00:00:00"/>
  </r>
  <r>
    <x v="3"/>
    <x v="3"/>
    <x v="9"/>
    <s v="Meals"/>
    <s v=""/>
    <s v="87422603"/>
    <s v=""/>
    <s v=""/>
    <s v="12514704"/>
    <s v="003"/>
    <s v="2020"/>
    <s v=""/>
    <s v=""/>
    <n v="-360.55"/>
    <d v="2020-03-31T00:00:00"/>
    <d v="2020-03-31T00:00:00"/>
  </r>
  <r>
    <x v="3"/>
    <x v="3"/>
    <x v="9"/>
    <s v="Meals"/>
    <s v=""/>
    <s v="85323110"/>
    <s v=""/>
    <s v=""/>
    <s v="12127200"/>
    <s v="001"/>
    <s v="2020"/>
    <s v=""/>
    <s v=""/>
    <n v="-76.099999999999994"/>
    <d v="2020-01-24T00:00:00"/>
    <d v="2020-01-31T00:00:00"/>
  </r>
  <r>
    <x v="3"/>
    <x v="3"/>
    <x v="9"/>
    <s v="Meals"/>
    <s v=""/>
    <s v="87153076"/>
    <s v=""/>
    <s v=""/>
    <s v="12459075"/>
    <s v="003"/>
    <s v="2020"/>
    <s v=""/>
    <s v=""/>
    <n v="-27.26"/>
    <d v="2020-03-25T00:00:00"/>
    <d v="2020-03-31T00:00:00"/>
  </r>
  <r>
    <x v="3"/>
    <x v="3"/>
    <x v="9"/>
    <s v="Meals"/>
    <s v=""/>
    <s v="87040470"/>
    <s v=""/>
    <s v=""/>
    <s v="12439312"/>
    <s v="003"/>
    <s v="2020"/>
    <s v=""/>
    <s v=""/>
    <n v="-35"/>
    <d v="2020-03-20T00:00:00"/>
    <d v="2020-03-31T00:00:00"/>
  </r>
  <r>
    <x v="3"/>
    <x v="3"/>
    <x v="9"/>
    <s v="Meals"/>
    <s v=""/>
    <s v="90150050"/>
    <s v=""/>
    <s v=""/>
    <s v="12981130"/>
    <s v="006"/>
    <s v="2020"/>
    <s v=""/>
    <s v=""/>
    <n v="-94.66"/>
    <d v="2020-06-26T00:00:00"/>
    <d v="2020-06-30T00:00:00"/>
  </r>
  <r>
    <x v="3"/>
    <x v="3"/>
    <x v="9"/>
    <s v="Meals"/>
    <s v=""/>
    <s v="93133299"/>
    <s v=""/>
    <s v=""/>
    <s v="13513206"/>
    <s v="009"/>
    <s v="2020"/>
    <s v=""/>
    <s v=""/>
    <n v="-63.58"/>
    <d v="2020-09-30T00:00:00"/>
    <d v="2020-09-30T00:00:00"/>
  </r>
  <r>
    <x v="3"/>
    <x v="3"/>
    <x v="9"/>
    <s v="Meals"/>
    <s v=""/>
    <s v="94109570"/>
    <s v=""/>
    <s v=""/>
    <s v="13689776"/>
    <s v="010"/>
    <s v="2020"/>
    <s v=""/>
    <s v=""/>
    <n v="-71.13"/>
    <d v="2020-10-30T00:00:00"/>
    <d v="2020-10-31T00:00:00"/>
  </r>
  <r>
    <x v="3"/>
    <x v="3"/>
    <x v="9"/>
    <s v="Meals"/>
    <s v=""/>
    <s v="96172527"/>
    <s v=""/>
    <s v=""/>
    <s v="14056142"/>
    <s v="012"/>
    <s v="2020"/>
    <s v=""/>
    <s v=""/>
    <n v="-12.6"/>
    <d v="2021-01-04T00:00:00"/>
    <d v="2020-12-31T00:00:00"/>
  </r>
  <r>
    <x v="3"/>
    <x v="3"/>
    <x v="9"/>
    <s v="Meals"/>
    <s v=""/>
    <s v="95503622"/>
    <s v=""/>
    <s v=""/>
    <s v="13921684"/>
    <s v="012"/>
    <s v="2020"/>
    <s v=""/>
    <s v=""/>
    <n v="-46.08"/>
    <d v="2020-12-11T00:00:00"/>
    <d v="2020-12-31T00:00:00"/>
  </r>
  <r>
    <x v="3"/>
    <x v="3"/>
    <x v="25"/>
    <s v="Travel"/>
    <s v=""/>
    <s v="89921505"/>
    <s v=""/>
    <s v=""/>
    <s v="12938781"/>
    <s v="006"/>
    <s v="2020"/>
    <s v=""/>
    <s v=""/>
    <n v="156.38"/>
    <d v="2020-06-19T00:00:00"/>
    <d v="2020-06-30T00:00:00"/>
  </r>
  <r>
    <x v="3"/>
    <x v="3"/>
    <x v="25"/>
    <s v="Travel"/>
    <s v=""/>
    <s v="89294892"/>
    <s v=""/>
    <s v=""/>
    <s v="12842248"/>
    <s v="005"/>
    <s v="2020"/>
    <s v=""/>
    <s v=""/>
    <n v="-447.07"/>
    <d v="2020-05-29T00:00:00"/>
    <d v="2020-05-31T00:00:00"/>
  </r>
  <r>
    <x v="3"/>
    <x v="3"/>
    <x v="25"/>
    <s v="Travel"/>
    <s v=""/>
    <s v="95047027"/>
    <s v=""/>
    <s v=""/>
    <s v="13853702"/>
    <s v="011"/>
    <s v="2020"/>
    <s v=""/>
    <s v=""/>
    <n v="-401.25"/>
    <d v="2020-11-30T00:00:00"/>
    <d v="2020-11-30T00:00:00"/>
  </r>
  <r>
    <x v="3"/>
    <x v="3"/>
    <x v="25"/>
    <s v="Travel"/>
    <s v=""/>
    <s v="87422603"/>
    <s v=""/>
    <s v=""/>
    <s v="12514704"/>
    <s v="003"/>
    <s v="2020"/>
    <s v=""/>
    <s v=""/>
    <n v="-67.16"/>
    <d v="2020-03-31T00:00:00"/>
    <d v="2020-03-31T00:00:00"/>
  </r>
  <r>
    <x v="3"/>
    <x v="3"/>
    <x v="25"/>
    <s v="Travel"/>
    <s v=""/>
    <s v="85323110"/>
    <s v=""/>
    <s v=""/>
    <s v="12127200"/>
    <s v="001"/>
    <s v="2020"/>
    <s v=""/>
    <s v=""/>
    <n v="-359.52"/>
    <d v="2020-01-24T00:00:00"/>
    <d v="2020-01-31T00:00:00"/>
  </r>
  <r>
    <x v="3"/>
    <x v="3"/>
    <x v="25"/>
    <s v="Travel"/>
    <s v=""/>
    <s v="87153076"/>
    <s v=""/>
    <s v=""/>
    <s v="12459075"/>
    <s v="003"/>
    <s v="2020"/>
    <s v=""/>
    <s v=""/>
    <n v="-15"/>
    <d v="2020-03-25T00:00:00"/>
    <d v="2020-03-31T00:00:00"/>
  </r>
  <r>
    <x v="3"/>
    <x v="3"/>
    <x v="25"/>
    <s v="Travel"/>
    <s v=""/>
    <s v="87040470"/>
    <s v=""/>
    <s v=""/>
    <s v="12439312"/>
    <s v="003"/>
    <s v="2020"/>
    <s v=""/>
    <s v=""/>
    <n v="-244.66"/>
    <d v="2020-03-20T00:00:00"/>
    <d v="2020-03-31T00:00:00"/>
  </r>
  <r>
    <x v="3"/>
    <x v="3"/>
    <x v="25"/>
    <s v="Travel"/>
    <s v=""/>
    <s v="93133299"/>
    <s v=""/>
    <s v=""/>
    <s v="13513206"/>
    <s v="009"/>
    <s v="2020"/>
    <s v=""/>
    <s v=""/>
    <n v="-270.58999999999997"/>
    <d v="2020-09-30T00:00:00"/>
    <d v="2020-09-30T00:00:00"/>
  </r>
  <r>
    <x v="3"/>
    <x v="3"/>
    <x v="25"/>
    <s v="Travel"/>
    <s v=""/>
    <s v="94109570"/>
    <s v=""/>
    <s v=""/>
    <s v="13689776"/>
    <s v="010"/>
    <s v="2020"/>
    <s v=""/>
    <s v=""/>
    <n v="-176.14"/>
    <d v="2020-10-30T00:00:00"/>
    <d v="2020-10-31T00:00:00"/>
  </r>
  <r>
    <x v="3"/>
    <x v="3"/>
    <x v="25"/>
    <s v="Travel"/>
    <s v=""/>
    <s v="96172527"/>
    <s v=""/>
    <s v=""/>
    <s v="14056142"/>
    <s v="012"/>
    <s v="2020"/>
    <s v=""/>
    <s v=""/>
    <n v="90"/>
    <d v="2021-01-04T00:00:00"/>
    <d v="2020-12-31T00:00:00"/>
  </r>
  <r>
    <x v="3"/>
    <x v="3"/>
    <x v="25"/>
    <s v="Travel"/>
    <s v=""/>
    <s v="86423831"/>
    <s v=""/>
    <s v=""/>
    <s v="12339370"/>
    <s v="002"/>
    <s v="2020"/>
    <s v=""/>
    <s v=""/>
    <n v="-24.32"/>
    <d v="2020-02-28T00:00:00"/>
    <d v="2020-02-29T00:00:00"/>
  </r>
  <r>
    <x v="3"/>
    <x v="3"/>
    <x v="25"/>
    <s v="Travel"/>
    <s v=""/>
    <s v="90613856"/>
    <s v=""/>
    <s v=""/>
    <s v="13062817"/>
    <s v="007"/>
    <s v="2020"/>
    <s v=""/>
    <s v=""/>
    <n v="-15"/>
    <d v="2020-07-10T00:00:00"/>
    <d v="2020-07-31T00:00:00"/>
  </r>
  <r>
    <x v="3"/>
    <x v="3"/>
    <x v="26"/>
    <s v="Dues &amp; Subscriptions"/>
    <s v=""/>
    <s v="89921505"/>
    <s v=""/>
    <s v=""/>
    <s v="12938781"/>
    <s v="006"/>
    <s v="2020"/>
    <s v=""/>
    <s v=""/>
    <n v="-8333.25"/>
    <d v="2020-06-19T00:00:00"/>
    <d v="2020-06-30T00:00:00"/>
  </r>
  <r>
    <x v="3"/>
    <x v="3"/>
    <x v="26"/>
    <s v="Dues &amp; Subscriptions"/>
    <s v=""/>
    <s v="92868326"/>
    <s v=""/>
    <s v=""/>
    <s v="13458897"/>
    <s v="009"/>
    <s v="2020"/>
    <s v=""/>
    <s v=""/>
    <n v="-8333.25"/>
    <d v="2020-09-24T00:00:00"/>
    <d v="2020-09-30T00:00:00"/>
  </r>
  <r>
    <x v="3"/>
    <x v="3"/>
    <x v="26"/>
    <s v="Dues &amp; Subscriptions"/>
    <s v=""/>
    <s v="87153076"/>
    <s v=""/>
    <s v=""/>
    <s v="12459075"/>
    <s v="003"/>
    <s v="2020"/>
    <s v=""/>
    <s v=""/>
    <n v="-8333.25"/>
    <d v="2020-03-25T00:00:00"/>
    <d v="2020-03-31T00:00:00"/>
  </r>
  <r>
    <x v="3"/>
    <x v="3"/>
    <x v="26"/>
    <s v="Dues &amp; Subscriptions"/>
    <s v=""/>
    <s v="86423831"/>
    <s v=""/>
    <s v=""/>
    <s v="12339370"/>
    <s v="002"/>
    <s v="2020"/>
    <s v=""/>
    <s v=""/>
    <n v="-16666.5"/>
    <d v="2020-02-28T00:00:00"/>
    <d v="2020-02-29T00:00:00"/>
  </r>
  <r>
    <x v="3"/>
    <x v="3"/>
    <x v="26"/>
    <s v="Dues &amp; Subscriptions"/>
    <s v=""/>
    <s v="88155663"/>
    <s v=""/>
    <s v=""/>
    <s v="12629676"/>
    <s v="004"/>
    <s v="2020"/>
    <s v=""/>
    <s v=""/>
    <n v="-8333.25"/>
    <d v="2020-04-24T00:00:00"/>
    <d v="2020-04-30T00:00:00"/>
  </r>
  <r>
    <x v="3"/>
    <x v="3"/>
    <x v="26"/>
    <s v="Dues &amp; Subscriptions"/>
    <s v=""/>
    <s v="89066062"/>
    <s v=""/>
    <s v=""/>
    <s v="12788840"/>
    <s v="005"/>
    <s v="2020"/>
    <s v=""/>
    <s v=""/>
    <n v="-8333.25"/>
    <d v="2020-05-22T00:00:00"/>
    <d v="2020-05-31T00:00:00"/>
  </r>
  <r>
    <x v="3"/>
    <x v="3"/>
    <x v="26"/>
    <s v="Dues &amp; Subscriptions"/>
    <s v=""/>
    <s v="90985794"/>
    <s v=""/>
    <s v=""/>
    <s v="13119817"/>
    <s v="007"/>
    <s v="2020"/>
    <s v=""/>
    <s v=""/>
    <n v="-8333.25"/>
    <d v="2020-07-24T00:00:00"/>
    <d v="2020-07-31T00:00:00"/>
  </r>
  <r>
    <x v="3"/>
    <x v="3"/>
    <x v="26"/>
    <s v="Dues &amp; Subscriptions"/>
    <s v=""/>
    <s v="91953199"/>
    <s v=""/>
    <s v=""/>
    <s v="13291787"/>
    <s v="008"/>
    <s v="2020"/>
    <s v=""/>
    <s v=""/>
    <n v="-8333.25"/>
    <d v="2020-08-25T00:00:00"/>
    <d v="2020-08-31T00:00:00"/>
  </r>
  <r>
    <x v="3"/>
    <x v="3"/>
    <x v="26"/>
    <s v="Dues &amp; Subscriptions"/>
    <s v=""/>
    <s v="93842490"/>
    <s v=""/>
    <s v=""/>
    <s v="13626310"/>
    <s v="010"/>
    <s v="2020"/>
    <s v=""/>
    <s v=""/>
    <n v="-8333.25"/>
    <d v="2020-10-23T00:00:00"/>
    <d v="2020-10-31T00:00:00"/>
  </r>
  <r>
    <x v="3"/>
    <x v="3"/>
    <x v="26"/>
    <s v="Dues &amp; Subscriptions"/>
    <s v=""/>
    <s v="94745367"/>
    <s v=""/>
    <s v=""/>
    <s v="13793831"/>
    <s v="011"/>
    <s v="2020"/>
    <s v=""/>
    <s v=""/>
    <n v="-8333.25"/>
    <d v="2020-11-20T00:00:00"/>
    <d v="2020-11-30T00:00:00"/>
  </r>
  <r>
    <x v="3"/>
    <x v="3"/>
    <x v="26"/>
    <s v="Dues &amp; Subscriptions"/>
    <s v=""/>
    <s v="95693432"/>
    <s v=""/>
    <s v=""/>
    <s v="13954521"/>
    <s v="012"/>
    <s v="2020"/>
    <s v=""/>
    <s v=""/>
    <n v="-8333.25"/>
    <d v="2020-12-18T00:00:00"/>
    <d v="2020-12-31T00:00:00"/>
  </r>
  <r>
    <x v="3"/>
    <x v="3"/>
    <x v="27"/>
    <s v="License Permits &amp; Fines-G&amp;A"/>
    <s v=""/>
    <s v="90150050"/>
    <s v=""/>
    <s v=""/>
    <s v="12981130"/>
    <s v="006"/>
    <s v="2020"/>
    <s v=""/>
    <s v=""/>
    <n v="-25"/>
    <d v="2020-06-26T00:00:00"/>
    <d v="2020-06-30T00:00:00"/>
  </r>
  <r>
    <x v="3"/>
    <x v="3"/>
    <x v="28"/>
    <s v="Outside Services - Other"/>
    <s v=""/>
    <s v="90796826"/>
    <s v=""/>
    <s v=""/>
    <s v="13092445"/>
    <s v="007"/>
    <s v="2020"/>
    <s v=""/>
    <s v=""/>
    <n v="-110"/>
    <d v="2020-07-17T00:00:00"/>
    <d v="2020-07-31T00:00:00"/>
  </r>
  <r>
    <x v="3"/>
    <x v="3"/>
    <x v="28"/>
    <s v="Outside Services - Other"/>
    <s v=""/>
    <s v="95876450"/>
    <s v=""/>
    <s v=""/>
    <s v="13991204"/>
    <s v="012"/>
    <s v="2020"/>
    <s v=""/>
    <s v=""/>
    <n v="-120"/>
    <d v="2020-12-28T00:00:00"/>
    <d v="2020-12-31T00:00:00"/>
  </r>
  <r>
    <x v="3"/>
    <x v="3"/>
    <x v="4"/>
    <s v="Office Supplies &amp; Equipment Repair"/>
    <s v=""/>
    <s v="95047027"/>
    <s v=""/>
    <s v=""/>
    <s v="13853702"/>
    <s v="011"/>
    <s v="2020"/>
    <s v=""/>
    <s v=""/>
    <n v="-21.92"/>
    <d v="2020-11-30T00:00:00"/>
    <d v="2020-11-30T00:00:00"/>
  </r>
  <r>
    <x v="3"/>
    <x v="3"/>
    <x v="4"/>
    <s v="Office Supplies &amp; Equipment Repair"/>
    <s v=""/>
    <s v="87422603"/>
    <s v=""/>
    <s v=""/>
    <s v="12514704"/>
    <s v="003"/>
    <s v="2020"/>
    <s v=""/>
    <s v=""/>
    <n v="-240"/>
    <d v="2020-03-31T00:00:00"/>
    <d v="2020-03-31T00:00:00"/>
  </r>
  <r>
    <x v="3"/>
    <x v="3"/>
    <x v="4"/>
    <s v="Office Supplies &amp; Equipment Repair"/>
    <s v=""/>
    <s v="90150050"/>
    <s v=""/>
    <s v=""/>
    <s v="12981130"/>
    <s v="006"/>
    <s v="2020"/>
    <s v=""/>
    <s v=""/>
    <n v="-225.53"/>
    <d v="2020-06-26T00:00:00"/>
    <d v="2020-06-30T00:00:00"/>
  </r>
  <r>
    <x v="3"/>
    <x v="3"/>
    <x v="4"/>
    <s v="Office Supplies &amp; Equipment Repair"/>
    <s v=""/>
    <s v="93133299"/>
    <s v=""/>
    <s v=""/>
    <s v="13513206"/>
    <s v="009"/>
    <s v="2020"/>
    <s v=""/>
    <s v=""/>
    <n v="-67.86"/>
    <d v="2020-09-30T00:00:00"/>
    <d v="2020-09-30T00:00:00"/>
  </r>
  <r>
    <x v="3"/>
    <x v="3"/>
    <x v="6"/>
    <s v="Other Expenses"/>
    <s v=""/>
    <s v="89921505"/>
    <s v=""/>
    <s v=""/>
    <s v="12938781"/>
    <s v="006"/>
    <s v="2020"/>
    <s v=""/>
    <s v=""/>
    <n v="-2607.81"/>
    <d v="2020-06-19T00:00:00"/>
    <d v="2020-06-30T00:00:00"/>
  </r>
  <r>
    <x v="3"/>
    <x v="3"/>
    <x v="6"/>
    <s v="Other Expenses"/>
    <s v=""/>
    <s v="88409760"/>
    <s v=""/>
    <s v=""/>
    <s v="12685110"/>
    <s v="004"/>
    <s v="2020"/>
    <s v=""/>
    <s v=""/>
    <n v="-23011.8"/>
    <d v="2020-04-30T00:00:00"/>
    <d v="2020-04-30T00:00:00"/>
  </r>
  <r>
    <x v="3"/>
    <x v="3"/>
    <x v="6"/>
    <s v="Other Expenses"/>
    <s v=""/>
    <s v="89294892"/>
    <s v=""/>
    <s v=""/>
    <s v="12842248"/>
    <s v="005"/>
    <s v="2020"/>
    <s v=""/>
    <s v=""/>
    <n v="-1619.07"/>
    <d v="2020-05-29T00:00:00"/>
    <d v="2020-05-31T00:00:00"/>
  </r>
  <r>
    <x v="3"/>
    <x v="3"/>
    <x v="6"/>
    <s v="Other Expenses"/>
    <s v=""/>
    <s v="87153076"/>
    <s v=""/>
    <s v=""/>
    <s v="12459075"/>
    <s v="003"/>
    <s v="2020"/>
    <s v=""/>
    <s v=""/>
    <n v="-9390.2000000000007"/>
    <d v="2020-03-25T00:00:00"/>
    <d v="2020-03-31T00:00:00"/>
  </r>
  <r>
    <x v="3"/>
    <x v="3"/>
    <x v="6"/>
    <s v="Other Expenses"/>
    <s v=""/>
    <s v="87040470"/>
    <s v=""/>
    <s v=""/>
    <s v="12439312"/>
    <s v="003"/>
    <s v="2020"/>
    <s v=""/>
    <s v=""/>
    <n v="-40619.33"/>
    <d v="2020-03-20T00:00:00"/>
    <d v="2020-03-31T00:00:00"/>
  </r>
  <r>
    <x v="3"/>
    <x v="3"/>
    <x v="6"/>
    <s v="Other Expenses"/>
    <s v=""/>
    <s v="94109570"/>
    <s v=""/>
    <s v=""/>
    <s v="13689776"/>
    <s v="010"/>
    <s v="2020"/>
    <s v=""/>
    <s v=""/>
    <n v="-8431.25"/>
    <d v="2020-10-30T00:00:00"/>
    <d v="2020-10-31T00:00:00"/>
  </r>
  <r>
    <x v="3"/>
    <x v="3"/>
    <x v="6"/>
    <s v="Other Expenses"/>
    <s v=""/>
    <s v="95503622"/>
    <s v=""/>
    <s v=""/>
    <s v="13921684"/>
    <s v="012"/>
    <s v="2020"/>
    <s v=""/>
    <s v=""/>
    <n v="-10958.8"/>
    <d v="2020-12-11T00:00:00"/>
    <d v="2020-12-31T00:00:00"/>
  </r>
  <r>
    <x v="3"/>
    <x v="3"/>
    <x v="6"/>
    <s v="Other Expenses"/>
    <s v=""/>
    <s v="86423831"/>
    <s v=""/>
    <s v=""/>
    <s v="12339370"/>
    <s v="002"/>
    <s v="2020"/>
    <s v=""/>
    <s v=""/>
    <n v="99898.35"/>
    <d v="2020-02-28T00:00:00"/>
    <d v="2020-02-29T00:00:00"/>
  </r>
  <r>
    <x v="3"/>
    <x v="3"/>
    <x v="6"/>
    <s v="Other Expenses"/>
    <s v=""/>
    <s v="90613856"/>
    <s v=""/>
    <s v=""/>
    <s v="13062817"/>
    <s v="007"/>
    <s v="2020"/>
    <s v=""/>
    <s v=""/>
    <n v="-1116.97"/>
    <d v="2020-07-10T00:00:00"/>
    <d v="2020-07-31T00:00:00"/>
  </r>
  <r>
    <x v="3"/>
    <x v="3"/>
    <x v="6"/>
    <s v="Other Expenses"/>
    <s v=""/>
    <s v="88155663"/>
    <s v=""/>
    <s v=""/>
    <s v="12629676"/>
    <s v="004"/>
    <s v="2020"/>
    <s v=""/>
    <s v=""/>
    <n v="-750"/>
    <d v="2020-04-24T00:00:00"/>
    <d v="2020-04-30T00:00:00"/>
  </r>
  <r>
    <x v="3"/>
    <x v="3"/>
    <x v="6"/>
    <s v="Other Expenses"/>
    <s v=""/>
    <s v="90985794"/>
    <s v=""/>
    <s v=""/>
    <s v="13119817"/>
    <s v="007"/>
    <s v="2020"/>
    <s v=""/>
    <s v=""/>
    <n v="-51489.58"/>
    <d v="2020-07-24T00:00:00"/>
    <d v="2020-07-31T00:00:00"/>
  </r>
  <r>
    <x v="3"/>
    <x v="3"/>
    <x v="6"/>
    <s v="Other Expenses"/>
    <s v=""/>
    <s v="91953199"/>
    <s v=""/>
    <s v=""/>
    <s v="13291787"/>
    <s v="008"/>
    <s v="2020"/>
    <s v=""/>
    <s v=""/>
    <n v="-16192.05"/>
    <d v="2020-08-25T00:00:00"/>
    <d v="2020-08-31T00:00:00"/>
  </r>
  <r>
    <x v="3"/>
    <x v="3"/>
    <x v="6"/>
    <s v="Other Expenses"/>
    <s v=""/>
    <s v="85589879"/>
    <s v=""/>
    <s v=""/>
    <s v="12185721"/>
    <s v="001"/>
    <s v="2020"/>
    <s v=""/>
    <s v=""/>
    <n v="-1079.5899999999999"/>
    <d v="2020-01-31T00:00:00"/>
    <d v="2020-01-31T00:00:00"/>
  </r>
  <r>
    <x v="3"/>
    <x v="3"/>
    <x v="6"/>
    <s v="Other Expenses"/>
    <s v=""/>
    <s v="85406937"/>
    <s v=""/>
    <s v=""/>
    <s v="12149043"/>
    <s v="001"/>
    <s v="2020"/>
    <s v=""/>
    <s v=""/>
    <n v="-1055.3"/>
    <d v="2020-01-28T00:00:00"/>
    <d v="2020-01-31T00:00:00"/>
  </r>
  <r>
    <x v="3"/>
    <x v="3"/>
    <x v="6"/>
    <s v="Other Expenses"/>
    <s v=""/>
    <s v="85095318"/>
    <s v=""/>
    <s v=""/>
    <s v="12091487"/>
    <s v="001"/>
    <s v="2020"/>
    <s v=""/>
    <s v=""/>
    <n v="-28628.560000000001"/>
    <d v="2020-01-15T00:00:00"/>
    <d v="2020-01-31T00:00:00"/>
  </r>
  <r>
    <x v="3"/>
    <x v="3"/>
    <x v="6"/>
    <s v="Other Expenses"/>
    <s v=""/>
    <s v="86000613"/>
    <s v=""/>
    <s v=""/>
    <s v="12251943"/>
    <s v="002"/>
    <s v="2020"/>
    <s v=""/>
    <s v=""/>
    <n v="-120533.63"/>
    <d v="2020-02-14T00:00:00"/>
    <d v="2020-02-29T00:00:00"/>
  </r>
  <r>
    <x v="3"/>
    <x v="3"/>
    <x v="6"/>
    <s v="Other Expenses"/>
    <s v=""/>
    <s v="86168591"/>
    <s v=""/>
    <s v=""/>
    <s v="12280100"/>
    <s v="002"/>
    <s v="2020"/>
    <s v=""/>
    <s v=""/>
    <n v="-26292.400000000001"/>
    <d v="2020-02-21T00:00:00"/>
    <d v="2020-02-29T00:00:00"/>
  </r>
  <r>
    <x v="3"/>
    <x v="3"/>
    <x v="6"/>
    <s v="Other Expenses"/>
    <s v=""/>
    <s v="86871919"/>
    <s v=""/>
    <s v=""/>
    <s v="12408805"/>
    <s v="003"/>
    <s v="2020"/>
    <s v=""/>
    <s v=""/>
    <n v="-12427.87"/>
    <d v="2020-03-13T00:00:00"/>
    <d v="2020-03-31T00:00:00"/>
  </r>
  <r>
    <x v="3"/>
    <x v="3"/>
    <x v="6"/>
    <s v="Other Expenses"/>
    <s v=""/>
    <s v="88495177"/>
    <s v=""/>
    <s v=""/>
    <s v="12715099"/>
    <s v="004"/>
    <s v="2020"/>
    <s v=""/>
    <s v=""/>
    <n v="-1619.07"/>
    <d v="2020-05-01T00:00:00"/>
    <d v="2020-04-30T00:00:00"/>
  </r>
  <r>
    <x v="3"/>
    <x v="3"/>
    <x v="6"/>
    <s v="Other Expenses"/>
    <s v=""/>
    <s v="88342773"/>
    <s v=""/>
    <s v=""/>
    <s v="12671603"/>
    <s v="004"/>
    <s v="2020"/>
    <s v=""/>
    <s v=""/>
    <n v="-2272.37"/>
    <d v="2020-04-29T00:00:00"/>
    <d v="2020-04-30T00:00:00"/>
  </r>
  <r>
    <x v="3"/>
    <x v="3"/>
    <x v="6"/>
    <s v="Other Expenses"/>
    <s v=""/>
    <s v="87978297"/>
    <s v=""/>
    <s v=""/>
    <s v="12604090"/>
    <s v="004"/>
    <s v="2020"/>
    <s v=""/>
    <s v=""/>
    <n v="-11129.28"/>
    <d v="2020-04-17T00:00:00"/>
    <d v="2020-04-30T00:00:00"/>
  </r>
  <r>
    <x v="3"/>
    <x v="3"/>
    <x v="6"/>
    <s v="Other Expenses"/>
    <s v=""/>
    <s v="87792477"/>
    <s v=""/>
    <s v=""/>
    <s v="12575626"/>
    <s v="004"/>
    <s v="2020"/>
    <s v=""/>
    <s v=""/>
    <n v="-1370.57"/>
    <d v="2020-04-10T00:00:00"/>
    <d v="2020-04-30T00:00:00"/>
  </r>
  <r>
    <x v="3"/>
    <x v="3"/>
    <x v="6"/>
    <s v="Other Expenses"/>
    <s v=""/>
    <s v="88889555"/>
    <s v=""/>
    <s v=""/>
    <s v="12757880"/>
    <s v="005"/>
    <s v="2020"/>
    <s v=""/>
    <s v=""/>
    <n v="-99989.09"/>
    <d v="2020-05-15T00:00:00"/>
    <d v="2020-05-31T00:00:00"/>
  </r>
  <r>
    <x v="3"/>
    <x v="3"/>
    <x v="6"/>
    <s v="Other Expenses"/>
    <s v=""/>
    <s v="90032046"/>
    <s v=""/>
    <s v=""/>
    <s v="12959584"/>
    <s v="006"/>
    <s v="2020"/>
    <s v=""/>
    <s v=""/>
    <n v="-6897.5"/>
    <d v="2020-06-24T00:00:00"/>
    <d v="2020-06-30T00:00:00"/>
  </r>
  <r>
    <x v="3"/>
    <x v="3"/>
    <x v="6"/>
    <s v="Other Expenses"/>
    <s v=""/>
    <s v="90272780"/>
    <s v=""/>
    <s v=""/>
    <s v="13010256"/>
    <s v="006"/>
    <s v="2020"/>
    <s v=""/>
    <s v=""/>
    <n v="-5018.95"/>
    <d v="2020-06-30T00:00:00"/>
    <d v="2020-06-30T00:00:00"/>
  </r>
  <r>
    <x v="3"/>
    <x v="3"/>
    <x v="6"/>
    <s v="Other Expenses"/>
    <s v=""/>
    <s v="89744657"/>
    <s v=""/>
    <s v=""/>
    <s v="12911598"/>
    <s v="006"/>
    <s v="2020"/>
    <s v=""/>
    <s v=""/>
    <n v="-29035.07"/>
    <d v="2020-06-12T00:00:00"/>
    <d v="2020-06-30T00:00:00"/>
  </r>
  <r>
    <x v="3"/>
    <x v="3"/>
    <x v="6"/>
    <s v="Other Expenses"/>
    <s v=""/>
    <s v="91281591"/>
    <s v=""/>
    <s v=""/>
    <s v="13180555"/>
    <s v="007"/>
    <s v="2020"/>
    <s v=""/>
    <s v=""/>
    <n v="-875"/>
    <d v="2020-07-31T00:00:00"/>
    <d v="2020-07-31T00:00:00"/>
  </r>
  <r>
    <x v="3"/>
    <x v="3"/>
    <x v="6"/>
    <s v="Other Expenses"/>
    <s v=""/>
    <s v="91363180"/>
    <s v=""/>
    <s v=""/>
    <s v="13212267"/>
    <s v="007"/>
    <s v="2020"/>
    <s v=""/>
    <s v=""/>
    <n v="-42653"/>
    <d v="2020-08-03T00:00:00"/>
    <d v="2020-07-31T00:00:00"/>
  </r>
  <r>
    <x v="3"/>
    <x v="3"/>
    <x v="6"/>
    <s v="Other Expenses"/>
    <s v=""/>
    <s v="91697015"/>
    <s v=""/>
    <s v=""/>
    <s v="13250609"/>
    <s v="008"/>
    <s v="2020"/>
    <s v=""/>
    <s v=""/>
    <n v="39242.050000000003"/>
    <d v="2020-08-14T00:00:00"/>
    <d v="2020-08-31T00:00:00"/>
  </r>
  <r>
    <x v="3"/>
    <x v="3"/>
    <x v="6"/>
    <s v="Other Expenses"/>
    <s v=""/>
    <s v="92736055"/>
    <s v=""/>
    <s v=""/>
    <s v="13438541"/>
    <s v="009"/>
    <s v="2020"/>
    <s v=""/>
    <s v=""/>
    <n v="-795.21"/>
    <d v="2020-09-18T00:00:00"/>
    <d v="2020-09-30T00:00:00"/>
  </r>
  <r>
    <x v="3"/>
    <x v="3"/>
    <x v="6"/>
    <s v="Other Expenses"/>
    <s v=""/>
    <s v="92569066"/>
    <s v=""/>
    <s v=""/>
    <s v="13410005"/>
    <s v="009"/>
    <s v="2020"/>
    <s v=""/>
    <s v=""/>
    <n v="1697.8"/>
    <d v="2020-09-11T00:00:00"/>
    <d v="2020-09-30T00:00:00"/>
  </r>
  <r>
    <x v="3"/>
    <x v="3"/>
    <x v="6"/>
    <s v="Other Expenses"/>
    <s v=""/>
    <s v="93017710"/>
    <s v=""/>
    <s v=""/>
    <s v="13483254"/>
    <s v="009"/>
    <s v="2020"/>
    <s v=""/>
    <s v=""/>
    <n v="-12692.37"/>
    <d v="2020-09-28T00:00:00"/>
    <d v="2020-09-30T00:00:00"/>
  </r>
  <r>
    <x v="3"/>
    <x v="3"/>
    <x v="6"/>
    <s v="Other Expenses"/>
    <s v=""/>
    <s v="93669234"/>
    <s v=""/>
    <s v=""/>
    <s v="13599026"/>
    <s v="010"/>
    <s v="2020"/>
    <s v=""/>
    <s v=""/>
    <n v="-1000"/>
    <d v="2020-10-16T00:00:00"/>
    <d v="2020-10-31T00:00:00"/>
  </r>
  <r>
    <x v="3"/>
    <x v="3"/>
    <x v="6"/>
    <s v="Other Expenses"/>
    <s v=""/>
    <s v="93483748"/>
    <s v=""/>
    <s v=""/>
    <s v="13570791"/>
    <s v="010"/>
    <s v="2020"/>
    <s v=""/>
    <s v=""/>
    <n v="-12489.24"/>
    <d v="2020-10-09T00:00:00"/>
    <d v="2020-10-31T00:00:00"/>
  </r>
  <r>
    <x v="3"/>
    <x v="3"/>
    <x v="6"/>
    <s v="Other Expenses"/>
    <s v=""/>
    <s v="94071279"/>
    <s v=""/>
    <s v=""/>
    <s v="13677327"/>
    <s v="010"/>
    <s v="2020"/>
    <s v=""/>
    <s v=""/>
    <n v="-741.25"/>
    <d v="2020-10-29T00:00:00"/>
    <d v="2020-10-31T00:00:00"/>
  </r>
  <r>
    <x v="3"/>
    <x v="3"/>
    <x v="6"/>
    <s v="Other Expenses"/>
    <s v=""/>
    <s v="93904149"/>
    <s v=""/>
    <s v=""/>
    <s v="13639995"/>
    <s v="010"/>
    <s v="2020"/>
    <s v=""/>
    <s v=""/>
    <n v="-1096.75"/>
    <d v="2020-10-26T00:00:00"/>
    <d v="2020-10-31T00:00:00"/>
  </r>
  <r>
    <x v="3"/>
    <x v="3"/>
    <x v="6"/>
    <s v="Other Expenses"/>
    <s v=""/>
    <s v="94555342"/>
    <s v=""/>
    <s v=""/>
    <s v="13766487"/>
    <s v="011"/>
    <s v="2020"/>
    <s v=""/>
    <s v=""/>
    <n v="-22120.19"/>
    <d v="2020-11-13T00:00:00"/>
    <d v="2020-11-30T00:00:00"/>
  </r>
  <r>
    <x v="3"/>
    <x v="3"/>
    <x v="6"/>
    <s v="Other Expenses"/>
    <s v=""/>
    <s v="95964771"/>
    <s v=""/>
    <s v=""/>
    <s v="14005391"/>
    <s v="012"/>
    <s v="2020"/>
    <s v=""/>
    <s v=""/>
    <n v="-18124"/>
    <d v="2020-12-29T00:00:00"/>
    <d v="2020-12-31T00:00:00"/>
  </r>
  <r>
    <x v="3"/>
    <x v="3"/>
    <x v="6"/>
    <s v="Other Expenses"/>
    <s v=""/>
    <s v="95810556"/>
    <s v=""/>
    <s v=""/>
    <s v="13977749"/>
    <s v="012"/>
    <s v="2020"/>
    <s v=""/>
    <s v=""/>
    <n v="-3500"/>
    <d v="2020-12-23T00:00:00"/>
    <d v="2020-12-31T00:00:00"/>
  </r>
  <r>
    <x v="3"/>
    <x v="3"/>
    <x v="29"/>
    <s v="BU - Workers Compensation"/>
    <s v=""/>
    <s v="87495415"/>
    <s v=""/>
    <s v=""/>
    <s v="12535724"/>
    <s v="003"/>
    <s v="2020"/>
    <s v=""/>
    <s v=""/>
    <n v="-0.59"/>
    <d v="2020-04-01T00:00:00"/>
    <d v="2020-03-31T00:00:00"/>
  </r>
  <r>
    <x v="3"/>
    <x v="3"/>
    <x v="29"/>
    <s v="BU - Workers Compensation"/>
    <s v=""/>
    <s v="90329658"/>
    <s v=""/>
    <s v=""/>
    <s v="13029271"/>
    <s v="006"/>
    <s v="2020"/>
    <s v=""/>
    <s v=""/>
    <n v="0.57999999999999996"/>
    <d v="2020-07-01T00:00:00"/>
    <d v="2020-06-30T00:00:00"/>
  </r>
  <r>
    <x v="3"/>
    <x v="3"/>
    <x v="30"/>
    <s v="DUES &amp; SUBSCRIPTIONS: Corporate"/>
    <s v=""/>
    <s v="93133299"/>
    <s v=""/>
    <s v=""/>
    <s v="13513206"/>
    <s v="009"/>
    <s v="2020"/>
    <s v=""/>
    <s v=""/>
    <n v="-3.5"/>
    <d v="2020-09-30T00:00:00"/>
    <d v="2020-09-30T00:00:00"/>
  </r>
  <r>
    <x v="3"/>
    <x v="3"/>
    <x v="31"/>
    <s v="Dues &amp; Subscriptions:Industry Assoc."/>
    <s v=""/>
    <s v="96172527"/>
    <s v=""/>
    <s v=""/>
    <s v="14056142"/>
    <s v="012"/>
    <s v="2020"/>
    <s v=""/>
    <s v=""/>
    <n v="-495"/>
    <d v="2021-01-04T00:00:00"/>
    <d v="2020-12-31T00:00:00"/>
  </r>
  <r>
    <x v="3"/>
    <x v="3"/>
    <x v="32"/>
    <s v="FPL Subs Design Exempt ST"/>
    <s v=""/>
    <s v="87040470"/>
    <s v=""/>
    <s v=""/>
    <s v="12439312"/>
    <s v="003"/>
    <s v="2020"/>
    <s v=""/>
    <s v=""/>
    <n v="-653.70000000000005"/>
    <d v="2020-03-20T00:00:00"/>
    <d v="2020-03-31T00:00:00"/>
  </r>
  <r>
    <x v="3"/>
    <x v="3"/>
    <x v="32"/>
    <s v="FPL Subs Design Exempt ST"/>
    <s v=""/>
    <s v="90272780"/>
    <s v=""/>
    <s v=""/>
    <s v="13010256"/>
    <s v="006"/>
    <s v="2020"/>
    <s v=""/>
    <s v=""/>
    <n v="653.70000000000005"/>
    <d v="2020-06-30T00:00:00"/>
    <d v="2020-06-30T00:00:00"/>
  </r>
  <r>
    <x v="3"/>
    <x v="3"/>
    <x v="33"/>
    <s v="FPL Subs Design Non-Exempt ST"/>
    <s v=""/>
    <s v="87040470"/>
    <s v=""/>
    <s v=""/>
    <s v="12439312"/>
    <s v="003"/>
    <s v="2020"/>
    <s v=""/>
    <s v=""/>
    <n v="-220.5"/>
    <d v="2020-03-20T00:00:00"/>
    <d v="2020-03-31T00:00:00"/>
  </r>
  <r>
    <x v="3"/>
    <x v="3"/>
    <x v="33"/>
    <s v="FPL Subs Design Non-Exempt ST"/>
    <s v=""/>
    <s v="90272780"/>
    <s v=""/>
    <s v=""/>
    <s v="13010256"/>
    <s v="006"/>
    <s v="2020"/>
    <s v=""/>
    <s v=""/>
    <n v="220.5"/>
    <d v="2020-06-30T00:00:00"/>
    <d v="2020-06-30T00:00:00"/>
  </r>
  <r>
    <x v="3"/>
    <x v="3"/>
    <x v="34"/>
    <s v="FPL Subs Design Payroll Tax OH"/>
    <s v=""/>
    <s v="90329658"/>
    <s v=""/>
    <s v=""/>
    <s v="13029271"/>
    <s v="006"/>
    <s v="2020"/>
    <s v=""/>
    <s v=""/>
    <n v="64.77"/>
    <d v="2020-07-01T00:00:00"/>
    <d v="2020-06-30T00:00:00"/>
  </r>
  <r>
    <x v="3"/>
    <x v="3"/>
    <x v="34"/>
    <s v="FPL Subs Design Payroll Tax OH"/>
    <s v=""/>
    <s v="87270560"/>
    <s v=""/>
    <s v=""/>
    <s v="12480848"/>
    <s v="003"/>
    <s v="2020"/>
    <s v=""/>
    <s v=""/>
    <n v="-64.77"/>
    <d v="2020-03-27T00:00:00"/>
    <d v="2020-03-31T00:00:00"/>
  </r>
  <r>
    <x v="3"/>
    <x v="3"/>
    <x v="35"/>
    <s v="FPL Subs Design Funded Welfare"/>
    <s v=""/>
    <s v="90329658"/>
    <s v=""/>
    <s v=""/>
    <s v="13029271"/>
    <s v="006"/>
    <s v="2020"/>
    <s v=""/>
    <s v=""/>
    <n v="143.54"/>
    <d v="2020-07-01T00:00:00"/>
    <d v="2020-06-30T00:00:00"/>
  </r>
  <r>
    <x v="3"/>
    <x v="3"/>
    <x v="35"/>
    <s v="FPL Subs Design Funded Welfare"/>
    <s v=""/>
    <s v="87270560"/>
    <s v=""/>
    <s v=""/>
    <s v="12480848"/>
    <s v="003"/>
    <s v="2020"/>
    <s v=""/>
    <s v=""/>
    <n v="-143.54"/>
    <d v="2020-03-27T00:00:00"/>
    <d v="2020-03-31T00:00:00"/>
  </r>
  <r>
    <x v="3"/>
    <x v="3"/>
    <x v="36"/>
    <s v="FPL Subs Design Performance Incent OH"/>
    <s v=""/>
    <s v="90329658"/>
    <s v=""/>
    <s v=""/>
    <s v="13029271"/>
    <s v="006"/>
    <s v="2020"/>
    <s v=""/>
    <s v=""/>
    <n v="116.18"/>
    <d v="2020-07-01T00:00:00"/>
    <d v="2020-06-30T00:00:00"/>
  </r>
  <r>
    <x v="3"/>
    <x v="3"/>
    <x v="36"/>
    <s v="FPL Subs Design Performance Incent OH"/>
    <s v=""/>
    <s v="87270560"/>
    <s v=""/>
    <s v=""/>
    <s v="12480848"/>
    <s v="003"/>
    <s v="2020"/>
    <s v=""/>
    <s v=""/>
    <n v="-116.18"/>
    <d v="2020-03-27T00:00:00"/>
    <d v="2020-03-31T00:00:00"/>
  </r>
  <r>
    <x v="3"/>
    <x v="3"/>
    <x v="37"/>
    <s v="FPL Subs Design Unfunded Service"/>
    <s v=""/>
    <s v="90329658"/>
    <s v=""/>
    <s v=""/>
    <s v="13029271"/>
    <s v="006"/>
    <s v="2020"/>
    <s v=""/>
    <s v=""/>
    <n v="59.01"/>
    <d v="2020-07-01T00:00:00"/>
    <d v="2020-06-30T00:00:00"/>
  </r>
  <r>
    <x v="3"/>
    <x v="3"/>
    <x v="37"/>
    <s v="FPL Subs Design Unfunded Service"/>
    <s v=""/>
    <s v="87270560"/>
    <s v=""/>
    <s v=""/>
    <s v="12480848"/>
    <s v="003"/>
    <s v="2020"/>
    <s v=""/>
    <s v=""/>
    <n v="-59.01"/>
    <d v="2020-03-27T00:00:00"/>
    <d v="2020-03-31T00:00:00"/>
  </r>
  <r>
    <x v="3"/>
    <x v="3"/>
    <x v="38"/>
    <s v="FPL Subs Design Unfunded Benefits"/>
    <s v=""/>
    <s v="90329658"/>
    <s v=""/>
    <s v=""/>
    <s v="13029271"/>
    <s v="006"/>
    <s v="2020"/>
    <s v=""/>
    <s v=""/>
    <n v="-121.69"/>
    <d v="2020-07-01T00:00:00"/>
    <d v="2020-06-30T00:00:00"/>
  </r>
  <r>
    <x v="3"/>
    <x v="3"/>
    <x v="38"/>
    <s v="FPL Subs Design Unfunded Benefits"/>
    <s v=""/>
    <s v="87270560"/>
    <s v=""/>
    <s v=""/>
    <s v="12480848"/>
    <s v="003"/>
    <s v="2020"/>
    <s v=""/>
    <s v=""/>
    <n v="121.69"/>
    <d v="2020-03-27T00:00:00"/>
    <d v="2020-03-31T00:00:00"/>
  </r>
  <r>
    <x v="3"/>
    <x v="3"/>
    <x v="39"/>
    <s v="FPL Subs Design Exempt ST"/>
    <s v=""/>
    <s v="90216582"/>
    <s v=""/>
    <s v=""/>
    <s v="159831856"/>
    <s v="006"/>
    <s v="2020"/>
    <s v=""/>
    <s v=""/>
    <n v="-653.70000000000005"/>
    <d v="2020-03-05T00:00:00"/>
    <d v="2020-06-29T00:00:00"/>
  </r>
  <r>
    <x v="3"/>
    <x v="3"/>
    <x v="39"/>
    <s v="FPL Subs Design Exempt ST"/>
    <s v=""/>
    <s v="86935327"/>
    <s v=""/>
    <s v=""/>
    <s v="155642732"/>
    <s v="003"/>
    <s v="2020"/>
    <s v=""/>
    <s v=""/>
    <n v="653.70000000000005"/>
    <d v="2020-03-02T00:00:00"/>
    <d v="2020-03-16T00:00:00"/>
  </r>
  <r>
    <x v="3"/>
    <x v="3"/>
    <x v="40"/>
    <s v="FPL Subs Design Non-Exempt ST"/>
    <s v=""/>
    <s v="86887311"/>
    <s v=""/>
    <s v=""/>
    <s v="155479042"/>
    <s v="003"/>
    <s v="2020"/>
    <s v=""/>
    <s v=""/>
    <n v="252"/>
    <d v="2020-03-05T00:00:00"/>
    <d v="2020-03-13T00:00:00"/>
  </r>
  <r>
    <x v="3"/>
    <x v="3"/>
    <x v="40"/>
    <s v="FPL Subs Design Non-Exempt ST"/>
    <s v=""/>
    <s v="86935311"/>
    <s v=""/>
    <s v=""/>
    <s v="155638724"/>
    <s v="003"/>
    <s v="2020"/>
    <s v=""/>
    <s v=""/>
    <n v="-252"/>
    <d v="2020-03-05T00:00:00"/>
    <d v="2020-03-16T00:00:00"/>
  </r>
  <r>
    <x v="3"/>
    <x v="3"/>
    <x v="40"/>
    <s v="FPL Subs Design Non-Exempt ST"/>
    <s v=""/>
    <s v="90216571"/>
    <s v=""/>
    <s v=""/>
    <s v="159826025"/>
    <s v="006"/>
    <s v="2020"/>
    <s v=""/>
    <s v=""/>
    <n v="-220.5"/>
    <d v="2020-03-05T00:00:00"/>
    <d v="2020-06-29T00:00:00"/>
  </r>
  <r>
    <x v="3"/>
    <x v="3"/>
    <x v="40"/>
    <s v="FPL Subs Design Non-Exempt ST"/>
    <s v=""/>
    <s v="86935311"/>
    <s v=""/>
    <s v=""/>
    <s v="155638724"/>
    <s v="003"/>
    <s v="2020"/>
    <s v=""/>
    <s v=""/>
    <n v="220.5"/>
    <d v="2020-03-05T00:00:00"/>
    <d v="2020-03-16T00:00:00"/>
  </r>
  <r>
    <x v="3"/>
    <x v="3"/>
    <x v="41"/>
    <s v="FCG Payroll Tax OH"/>
    <s v=""/>
    <s v="90307145"/>
    <s v=""/>
    <s v=""/>
    <s v=""/>
    <s v="006"/>
    <s v="2020"/>
    <s v=""/>
    <s v=""/>
    <n v="-64.77"/>
    <d v="2020-07-01T00:00:00"/>
    <d v="2020-06-30T00:00:00"/>
  </r>
  <r>
    <x v="3"/>
    <x v="3"/>
    <x v="41"/>
    <s v="FCG Payroll Tax OH"/>
    <s v=""/>
    <s v="87212488"/>
    <s v=""/>
    <s v=""/>
    <s v=""/>
    <s v="003"/>
    <s v="2020"/>
    <s v=""/>
    <s v=""/>
    <n v="64.77"/>
    <d v="2020-03-27T00:00:00"/>
    <d v="2020-03-31T00:00:00"/>
  </r>
  <r>
    <x v="3"/>
    <x v="3"/>
    <x v="42"/>
    <s v="FCG Funded Welfare OH"/>
    <s v=""/>
    <s v="90307145"/>
    <s v=""/>
    <s v=""/>
    <s v=""/>
    <s v="006"/>
    <s v="2020"/>
    <s v=""/>
    <s v=""/>
    <n v="-143.54"/>
    <d v="2020-07-01T00:00:00"/>
    <d v="2020-06-30T00:00:00"/>
  </r>
  <r>
    <x v="3"/>
    <x v="3"/>
    <x v="42"/>
    <s v="FCG Funded Welfare OH"/>
    <s v=""/>
    <s v="87212488"/>
    <s v=""/>
    <s v=""/>
    <s v=""/>
    <s v="003"/>
    <s v="2020"/>
    <s v=""/>
    <s v=""/>
    <n v="143.54"/>
    <d v="2020-03-27T00:00:00"/>
    <d v="2020-03-31T00:00:00"/>
  </r>
  <r>
    <x v="3"/>
    <x v="3"/>
    <x v="43"/>
    <s v="FCG Unfunded Service OH"/>
    <s v=""/>
    <s v="90307145"/>
    <s v=""/>
    <s v=""/>
    <s v=""/>
    <s v="006"/>
    <s v="2020"/>
    <s v=""/>
    <s v=""/>
    <n v="-59.01"/>
    <d v="2020-07-01T00:00:00"/>
    <d v="2020-06-30T00:00:00"/>
  </r>
  <r>
    <x v="3"/>
    <x v="3"/>
    <x v="43"/>
    <s v="FCG Unfunded Service OH"/>
    <s v=""/>
    <s v="87212488"/>
    <s v=""/>
    <s v=""/>
    <s v=""/>
    <s v="003"/>
    <s v="2020"/>
    <s v=""/>
    <s v=""/>
    <n v="59.01"/>
    <d v="2020-03-27T00:00:00"/>
    <d v="2020-03-31T00:00:00"/>
  </r>
  <r>
    <x v="3"/>
    <x v="3"/>
    <x v="44"/>
    <s v="FCG Unfunded Benefits OH"/>
    <s v=""/>
    <s v="90307145"/>
    <s v=""/>
    <s v=""/>
    <s v=""/>
    <s v="006"/>
    <s v="2020"/>
    <s v=""/>
    <s v=""/>
    <n v="121.69"/>
    <d v="2020-07-01T00:00:00"/>
    <d v="2020-06-30T00:00:00"/>
  </r>
  <r>
    <x v="3"/>
    <x v="3"/>
    <x v="44"/>
    <s v="FCG Unfunded Benefits OH"/>
    <s v=""/>
    <s v="87212488"/>
    <s v=""/>
    <s v=""/>
    <s v=""/>
    <s v="003"/>
    <s v="2020"/>
    <s v=""/>
    <s v=""/>
    <n v="-121.69"/>
    <d v="2020-03-27T00:00:00"/>
    <d v="2020-03-31T00:00:00"/>
  </r>
  <r>
    <x v="3"/>
    <x v="3"/>
    <x v="45"/>
    <s v="FCG Performance Incent OH"/>
    <s v=""/>
    <s v="90307145"/>
    <s v=""/>
    <s v=""/>
    <s v=""/>
    <s v="006"/>
    <s v="2020"/>
    <s v=""/>
    <s v=""/>
    <n v="-116.18"/>
    <d v="2020-07-01T00:00:00"/>
    <d v="2020-06-30T00:00:00"/>
  </r>
  <r>
    <x v="3"/>
    <x v="3"/>
    <x v="45"/>
    <s v="FCG Performance Incent OH"/>
    <s v=""/>
    <s v="87212488"/>
    <s v=""/>
    <s v=""/>
    <s v=""/>
    <s v="003"/>
    <s v="2020"/>
    <s v=""/>
    <s v=""/>
    <n v="116.18"/>
    <d v="2020-03-27T00:00:00"/>
    <d v="2020-03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67B8A2-33D0-4B67-A15C-41CD41F980C4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D39" firstHeaderRow="1" firstDataRow="1" firstDataCol="3"/>
  <pivotFields count="16">
    <pivotField axis="axisRow" outline="0" showAll="0">
      <items count="5">
        <item x="2"/>
        <item x="3"/>
        <item x="0"/>
        <item x="1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axis="axisRow" outline="0" multipleItemSelectionAllowed="1" showAll="0" defaultSubtotal="0">
      <items count="46">
        <item x="10"/>
        <item x="11"/>
        <item x="12"/>
        <item x="7"/>
        <item x="13"/>
        <item x="14"/>
        <item x="15"/>
        <item x="16"/>
        <item x="17"/>
        <item x="18"/>
        <item x="19"/>
        <item x="0"/>
        <item x="20"/>
        <item x="8"/>
        <item x="5"/>
        <item x="21"/>
        <item x="22"/>
        <item x="1"/>
        <item x="2"/>
        <item h="1" x="23"/>
        <item h="1" x="24"/>
        <item h="1" x="9"/>
        <item h="1" x="25"/>
        <item h="1" x="26"/>
        <item h="1" x="27"/>
        <item h="1" x="3"/>
        <item h="1" x="28"/>
        <item h="1" x="4"/>
        <item h="1" x="6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x="39"/>
        <item x="40"/>
        <item x="41"/>
        <item x="42"/>
        <item x="43"/>
        <item x="44"/>
        <item x="45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numFmtId="164" showAll="0"/>
    <pivotField numFmtId="164" showAll="0"/>
  </pivotFields>
  <rowFields count="3">
    <field x="0"/>
    <field x="2"/>
    <field x="1"/>
  </rowFields>
  <rowItems count="34">
    <i>
      <x/>
      <x v="3"/>
      <x v="1"/>
    </i>
    <i r="1">
      <x v="13"/>
      <x v="1"/>
    </i>
    <i t="default">
      <x/>
    </i>
    <i>
      <x v="1"/>
      <x/>
      <x/>
    </i>
    <i r="1"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 r="1">
      <x v="14"/>
      <x/>
    </i>
    <i r="1">
      <x v="15"/>
      <x/>
    </i>
    <i r="1">
      <x v="16"/>
      <x/>
    </i>
    <i r="1">
      <x v="39"/>
      <x/>
    </i>
    <i r="1">
      <x v="40"/>
      <x/>
    </i>
    <i r="1">
      <x v="41"/>
      <x/>
    </i>
    <i r="1">
      <x v="42"/>
      <x/>
    </i>
    <i r="1">
      <x v="43"/>
      <x/>
    </i>
    <i r="1">
      <x v="44"/>
      <x/>
    </i>
    <i r="1">
      <x v="45"/>
      <x/>
    </i>
    <i t="default">
      <x v="1"/>
    </i>
    <i>
      <x v="2"/>
      <x v="11"/>
      <x v="3"/>
    </i>
    <i r="1">
      <x v="17"/>
      <x v="3"/>
    </i>
    <i r="1">
      <x v="18"/>
      <x v="3"/>
    </i>
    <i t="default">
      <x v="2"/>
    </i>
    <i>
      <x v="3"/>
      <x v="14"/>
      <x v="2"/>
    </i>
    <i t="default">
      <x v="3"/>
    </i>
    <i t="grand">
      <x/>
    </i>
  </rowItems>
  <colItems count="1">
    <i/>
  </colItems>
  <dataFields count="1">
    <dataField name="Sum of Val.in RC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59C9-DEB1-41CE-A717-47F1F525C867}">
  <sheetPr>
    <pageSetUpPr fitToPage="1"/>
  </sheetPr>
  <dimension ref="A1:O46"/>
  <sheetViews>
    <sheetView tabSelected="1" zoomScale="50" zoomScaleNormal="50" workbookViewId="0">
      <selection sqref="A1:A2"/>
    </sheetView>
  </sheetViews>
  <sheetFormatPr defaultRowHeight="15" x14ac:dyDescent="0.2"/>
  <cols>
    <col min="1" max="3" width="15.140625" style="12" customWidth="1"/>
    <col min="4" max="4" width="5.7109375" style="12" customWidth="1"/>
    <col min="5" max="5" width="52.7109375" style="12" bestFit="1" customWidth="1"/>
    <col min="6" max="6" width="5.7109375" style="12" customWidth="1"/>
    <col min="7" max="7" width="36.28515625" style="12" customWidth="1"/>
    <col min="8" max="8" width="5.7109375" style="12" customWidth="1"/>
    <col min="9" max="9" width="36.28515625" style="12" customWidth="1"/>
    <col min="10" max="256" width="8.7109375" style="12"/>
    <col min="257" max="259" width="15.140625" style="12" customWidth="1"/>
    <col min="260" max="260" width="5.7109375" style="12" customWidth="1"/>
    <col min="261" max="261" width="52.7109375" style="12" bestFit="1" customWidth="1"/>
    <col min="262" max="262" width="5.7109375" style="12" customWidth="1"/>
    <col min="263" max="263" width="36.28515625" style="12" customWidth="1"/>
    <col min="264" max="264" width="5.7109375" style="12" customWidth="1"/>
    <col min="265" max="265" width="36.28515625" style="12" customWidth="1"/>
    <col min="266" max="512" width="8.7109375" style="12"/>
    <col min="513" max="515" width="15.140625" style="12" customWidth="1"/>
    <col min="516" max="516" width="5.7109375" style="12" customWidth="1"/>
    <col min="517" max="517" width="52.7109375" style="12" bestFit="1" customWidth="1"/>
    <col min="518" max="518" width="5.7109375" style="12" customWidth="1"/>
    <col min="519" max="519" width="36.28515625" style="12" customWidth="1"/>
    <col min="520" max="520" width="5.7109375" style="12" customWidth="1"/>
    <col min="521" max="521" width="36.28515625" style="12" customWidth="1"/>
    <col min="522" max="768" width="8.7109375" style="12"/>
    <col min="769" max="771" width="15.140625" style="12" customWidth="1"/>
    <col min="772" max="772" width="5.7109375" style="12" customWidth="1"/>
    <col min="773" max="773" width="52.7109375" style="12" bestFit="1" customWidth="1"/>
    <col min="774" max="774" width="5.7109375" style="12" customWidth="1"/>
    <col min="775" max="775" width="36.28515625" style="12" customWidth="1"/>
    <col min="776" max="776" width="5.7109375" style="12" customWidth="1"/>
    <col min="777" max="777" width="36.28515625" style="12" customWidth="1"/>
    <col min="778" max="1024" width="8.7109375" style="12"/>
    <col min="1025" max="1027" width="15.140625" style="12" customWidth="1"/>
    <col min="1028" max="1028" width="5.7109375" style="12" customWidth="1"/>
    <col min="1029" max="1029" width="52.7109375" style="12" bestFit="1" customWidth="1"/>
    <col min="1030" max="1030" width="5.7109375" style="12" customWidth="1"/>
    <col min="1031" max="1031" width="36.28515625" style="12" customWidth="1"/>
    <col min="1032" max="1032" width="5.7109375" style="12" customWidth="1"/>
    <col min="1033" max="1033" width="36.28515625" style="12" customWidth="1"/>
    <col min="1034" max="1280" width="8.7109375" style="12"/>
    <col min="1281" max="1283" width="15.140625" style="12" customWidth="1"/>
    <col min="1284" max="1284" width="5.7109375" style="12" customWidth="1"/>
    <col min="1285" max="1285" width="52.7109375" style="12" bestFit="1" customWidth="1"/>
    <col min="1286" max="1286" width="5.7109375" style="12" customWidth="1"/>
    <col min="1287" max="1287" width="36.28515625" style="12" customWidth="1"/>
    <col min="1288" max="1288" width="5.7109375" style="12" customWidth="1"/>
    <col min="1289" max="1289" width="36.28515625" style="12" customWidth="1"/>
    <col min="1290" max="1536" width="8.7109375" style="12"/>
    <col min="1537" max="1539" width="15.140625" style="12" customWidth="1"/>
    <col min="1540" max="1540" width="5.7109375" style="12" customWidth="1"/>
    <col min="1541" max="1541" width="52.7109375" style="12" bestFit="1" customWidth="1"/>
    <col min="1542" max="1542" width="5.7109375" style="12" customWidth="1"/>
    <col min="1543" max="1543" width="36.28515625" style="12" customWidth="1"/>
    <col min="1544" max="1544" width="5.7109375" style="12" customWidth="1"/>
    <col min="1545" max="1545" width="36.28515625" style="12" customWidth="1"/>
    <col min="1546" max="1792" width="8.7109375" style="12"/>
    <col min="1793" max="1795" width="15.140625" style="12" customWidth="1"/>
    <col min="1796" max="1796" width="5.7109375" style="12" customWidth="1"/>
    <col min="1797" max="1797" width="52.7109375" style="12" bestFit="1" customWidth="1"/>
    <col min="1798" max="1798" width="5.7109375" style="12" customWidth="1"/>
    <col min="1799" max="1799" width="36.28515625" style="12" customWidth="1"/>
    <col min="1800" max="1800" width="5.7109375" style="12" customWidth="1"/>
    <col min="1801" max="1801" width="36.28515625" style="12" customWidth="1"/>
    <col min="1802" max="2048" width="8.7109375" style="12"/>
    <col min="2049" max="2051" width="15.140625" style="12" customWidth="1"/>
    <col min="2052" max="2052" width="5.7109375" style="12" customWidth="1"/>
    <col min="2053" max="2053" width="52.7109375" style="12" bestFit="1" customWidth="1"/>
    <col min="2054" max="2054" width="5.7109375" style="12" customWidth="1"/>
    <col min="2055" max="2055" width="36.28515625" style="12" customWidth="1"/>
    <col min="2056" max="2056" width="5.7109375" style="12" customWidth="1"/>
    <col min="2057" max="2057" width="36.28515625" style="12" customWidth="1"/>
    <col min="2058" max="2304" width="8.7109375" style="12"/>
    <col min="2305" max="2307" width="15.140625" style="12" customWidth="1"/>
    <col min="2308" max="2308" width="5.7109375" style="12" customWidth="1"/>
    <col min="2309" max="2309" width="52.7109375" style="12" bestFit="1" customWidth="1"/>
    <col min="2310" max="2310" width="5.7109375" style="12" customWidth="1"/>
    <col min="2311" max="2311" width="36.28515625" style="12" customWidth="1"/>
    <col min="2312" max="2312" width="5.7109375" style="12" customWidth="1"/>
    <col min="2313" max="2313" width="36.28515625" style="12" customWidth="1"/>
    <col min="2314" max="2560" width="8.7109375" style="12"/>
    <col min="2561" max="2563" width="15.140625" style="12" customWidth="1"/>
    <col min="2564" max="2564" width="5.7109375" style="12" customWidth="1"/>
    <col min="2565" max="2565" width="52.7109375" style="12" bestFit="1" customWidth="1"/>
    <col min="2566" max="2566" width="5.7109375" style="12" customWidth="1"/>
    <col min="2567" max="2567" width="36.28515625" style="12" customWidth="1"/>
    <col min="2568" max="2568" width="5.7109375" style="12" customWidth="1"/>
    <col min="2569" max="2569" width="36.28515625" style="12" customWidth="1"/>
    <col min="2570" max="2816" width="8.7109375" style="12"/>
    <col min="2817" max="2819" width="15.140625" style="12" customWidth="1"/>
    <col min="2820" max="2820" width="5.7109375" style="12" customWidth="1"/>
    <col min="2821" max="2821" width="52.7109375" style="12" bestFit="1" customWidth="1"/>
    <col min="2822" max="2822" width="5.7109375" style="12" customWidth="1"/>
    <col min="2823" max="2823" width="36.28515625" style="12" customWidth="1"/>
    <col min="2824" max="2824" width="5.7109375" style="12" customWidth="1"/>
    <col min="2825" max="2825" width="36.28515625" style="12" customWidth="1"/>
    <col min="2826" max="3072" width="8.7109375" style="12"/>
    <col min="3073" max="3075" width="15.140625" style="12" customWidth="1"/>
    <col min="3076" max="3076" width="5.7109375" style="12" customWidth="1"/>
    <col min="3077" max="3077" width="52.7109375" style="12" bestFit="1" customWidth="1"/>
    <col min="3078" max="3078" width="5.7109375" style="12" customWidth="1"/>
    <col min="3079" max="3079" width="36.28515625" style="12" customWidth="1"/>
    <col min="3080" max="3080" width="5.7109375" style="12" customWidth="1"/>
    <col min="3081" max="3081" width="36.28515625" style="12" customWidth="1"/>
    <col min="3082" max="3328" width="8.7109375" style="12"/>
    <col min="3329" max="3331" width="15.140625" style="12" customWidth="1"/>
    <col min="3332" max="3332" width="5.7109375" style="12" customWidth="1"/>
    <col min="3333" max="3333" width="52.7109375" style="12" bestFit="1" customWidth="1"/>
    <col min="3334" max="3334" width="5.7109375" style="12" customWidth="1"/>
    <col min="3335" max="3335" width="36.28515625" style="12" customWidth="1"/>
    <col min="3336" max="3336" width="5.7109375" style="12" customWidth="1"/>
    <col min="3337" max="3337" width="36.28515625" style="12" customWidth="1"/>
    <col min="3338" max="3584" width="8.7109375" style="12"/>
    <col min="3585" max="3587" width="15.140625" style="12" customWidth="1"/>
    <col min="3588" max="3588" width="5.7109375" style="12" customWidth="1"/>
    <col min="3589" max="3589" width="52.7109375" style="12" bestFit="1" customWidth="1"/>
    <col min="3590" max="3590" width="5.7109375" style="12" customWidth="1"/>
    <col min="3591" max="3591" width="36.28515625" style="12" customWidth="1"/>
    <col min="3592" max="3592" width="5.7109375" style="12" customWidth="1"/>
    <col min="3593" max="3593" width="36.28515625" style="12" customWidth="1"/>
    <col min="3594" max="3840" width="8.7109375" style="12"/>
    <col min="3841" max="3843" width="15.140625" style="12" customWidth="1"/>
    <col min="3844" max="3844" width="5.7109375" style="12" customWidth="1"/>
    <col min="3845" max="3845" width="52.7109375" style="12" bestFit="1" customWidth="1"/>
    <col min="3846" max="3846" width="5.7109375" style="12" customWidth="1"/>
    <col min="3847" max="3847" width="36.28515625" style="12" customWidth="1"/>
    <col min="3848" max="3848" width="5.7109375" style="12" customWidth="1"/>
    <col min="3849" max="3849" width="36.28515625" style="12" customWidth="1"/>
    <col min="3850" max="4096" width="8.7109375" style="12"/>
    <col min="4097" max="4099" width="15.140625" style="12" customWidth="1"/>
    <col min="4100" max="4100" width="5.7109375" style="12" customWidth="1"/>
    <col min="4101" max="4101" width="52.7109375" style="12" bestFit="1" customWidth="1"/>
    <col min="4102" max="4102" width="5.7109375" style="12" customWidth="1"/>
    <col min="4103" max="4103" width="36.28515625" style="12" customWidth="1"/>
    <col min="4104" max="4104" width="5.7109375" style="12" customWidth="1"/>
    <col min="4105" max="4105" width="36.28515625" style="12" customWidth="1"/>
    <col min="4106" max="4352" width="8.7109375" style="12"/>
    <col min="4353" max="4355" width="15.140625" style="12" customWidth="1"/>
    <col min="4356" max="4356" width="5.7109375" style="12" customWidth="1"/>
    <col min="4357" max="4357" width="52.7109375" style="12" bestFit="1" customWidth="1"/>
    <col min="4358" max="4358" width="5.7109375" style="12" customWidth="1"/>
    <col min="4359" max="4359" width="36.28515625" style="12" customWidth="1"/>
    <col min="4360" max="4360" width="5.7109375" style="12" customWidth="1"/>
    <col min="4361" max="4361" width="36.28515625" style="12" customWidth="1"/>
    <col min="4362" max="4608" width="8.7109375" style="12"/>
    <col min="4609" max="4611" width="15.140625" style="12" customWidth="1"/>
    <col min="4612" max="4612" width="5.7109375" style="12" customWidth="1"/>
    <col min="4613" max="4613" width="52.7109375" style="12" bestFit="1" customWidth="1"/>
    <col min="4614" max="4614" width="5.7109375" style="12" customWidth="1"/>
    <col min="4615" max="4615" width="36.28515625" style="12" customWidth="1"/>
    <col min="4616" max="4616" width="5.7109375" style="12" customWidth="1"/>
    <col min="4617" max="4617" width="36.28515625" style="12" customWidth="1"/>
    <col min="4618" max="4864" width="8.7109375" style="12"/>
    <col min="4865" max="4867" width="15.140625" style="12" customWidth="1"/>
    <col min="4868" max="4868" width="5.7109375" style="12" customWidth="1"/>
    <col min="4869" max="4869" width="52.7109375" style="12" bestFit="1" customWidth="1"/>
    <col min="4870" max="4870" width="5.7109375" style="12" customWidth="1"/>
    <col min="4871" max="4871" width="36.28515625" style="12" customWidth="1"/>
    <col min="4872" max="4872" width="5.7109375" style="12" customWidth="1"/>
    <col min="4873" max="4873" width="36.28515625" style="12" customWidth="1"/>
    <col min="4874" max="5120" width="8.7109375" style="12"/>
    <col min="5121" max="5123" width="15.140625" style="12" customWidth="1"/>
    <col min="5124" max="5124" width="5.7109375" style="12" customWidth="1"/>
    <col min="5125" max="5125" width="52.7109375" style="12" bestFit="1" customWidth="1"/>
    <col min="5126" max="5126" width="5.7109375" style="12" customWidth="1"/>
    <col min="5127" max="5127" width="36.28515625" style="12" customWidth="1"/>
    <col min="5128" max="5128" width="5.7109375" style="12" customWidth="1"/>
    <col min="5129" max="5129" width="36.28515625" style="12" customWidth="1"/>
    <col min="5130" max="5376" width="8.7109375" style="12"/>
    <col min="5377" max="5379" width="15.140625" style="12" customWidth="1"/>
    <col min="5380" max="5380" width="5.7109375" style="12" customWidth="1"/>
    <col min="5381" max="5381" width="52.7109375" style="12" bestFit="1" customWidth="1"/>
    <col min="5382" max="5382" width="5.7109375" style="12" customWidth="1"/>
    <col min="5383" max="5383" width="36.28515625" style="12" customWidth="1"/>
    <col min="5384" max="5384" width="5.7109375" style="12" customWidth="1"/>
    <col min="5385" max="5385" width="36.28515625" style="12" customWidth="1"/>
    <col min="5386" max="5632" width="8.7109375" style="12"/>
    <col min="5633" max="5635" width="15.140625" style="12" customWidth="1"/>
    <col min="5636" max="5636" width="5.7109375" style="12" customWidth="1"/>
    <col min="5637" max="5637" width="52.7109375" style="12" bestFit="1" customWidth="1"/>
    <col min="5638" max="5638" width="5.7109375" style="12" customWidth="1"/>
    <col min="5639" max="5639" width="36.28515625" style="12" customWidth="1"/>
    <col min="5640" max="5640" width="5.7109375" style="12" customWidth="1"/>
    <col min="5641" max="5641" width="36.28515625" style="12" customWidth="1"/>
    <col min="5642" max="5888" width="8.7109375" style="12"/>
    <col min="5889" max="5891" width="15.140625" style="12" customWidth="1"/>
    <col min="5892" max="5892" width="5.7109375" style="12" customWidth="1"/>
    <col min="5893" max="5893" width="52.7109375" style="12" bestFit="1" customWidth="1"/>
    <col min="5894" max="5894" width="5.7109375" style="12" customWidth="1"/>
    <col min="5895" max="5895" width="36.28515625" style="12" customWidth="1"/>
    <col min="5896" max="5896" width="5.7109375" style="12" customWidth="1"/>
    <col min="5897" max="5897" width="36.28515625" style="12" customWidth="1"/>
    <col min="5898" max="6144" width="8.7109375" style="12"/>
    <col min="6145" max="6147" width="15.140625" style="12" customWidth="1"/>
    <col min="6148" max="6148" width="5.7109375" style="12" customWidth="1"/>
    <col min="6149" max="6149" width="52.7109375" style="12" bestFit="1" customWidth="1"/>
    <col min="6150" max="6150" width="5.7109375" style="12" customWidth="1"/>
    <col min="6151" max="6151" width="36.28515625" style="12" customWidth="1"/>
    <col min="6152" max="6152" width="5.7109375" style="12" customWidth="1"/>
    <col min="6153" max="6153" width="36.28515625" style="12" customWidth="1"/>
    <col min="6154" max="6400" width="8.7109375" style="12"/>
    <col min="6401" max="6403" width="15.140625" style="12" customWidth="1"/>
    <col min="6404" max="6404" width="5.7109375" style="12" customWidth="1"/>
    <col min="6405" max="6405" width="52.7109375" style="12" bestFit="1" customWidth="1"/>
    <col min="6406" max="6406" width="5.7109375" style="12" customWidth="1"/>
    <col min="6407" max="6407" width="36.28515625" style="12" customWidth="1"/>
    <col min="6408" max="6408" width="5.7109375" style="12" customWidth="1"/>
    <col min="6409" max="6409" width="36.28515625" style="12" customWidth="1"/>
    <col min="6410" max="6656" width="8.7109375" style="12"/>
    <col min="6657" max="6659" width="15.140625" style="12" customWidth="1"/>
    <col min="6660" max="6660" width="5.7109375" style="12" customWidth="1"/>
    <col min="6661" max="6661" width="52.7109375" style="12" bestFit="1" customWidth="1"/>
    <col min="6662" max="6662" width="5.7109375" style="12" customWidth="1"/>
    <col min="6663" max="6663" width="36.28515625" style="12" customWidth="1"/>
    <col min="6664" max="6664" width="5.7109375" style="12" customWidth="1"/>
    <col min="6665" max="6665" width="36.28515625" style="12" customWidth="1"/>
    <col min="6666" max="6912" width="8.7109375" style="12"/>
    <col min="6913" max="6915" width="15.140625" style="12" customWidth="1"/>
    <col min="6916" max="6916" width="5.7109375" style="12" customWidth="1"/>
    <col min="6917" max="6917" width="52.7109375" style="12" bestFit="1" customWidth="1"/>
    <col min="6918" max="6918" width="5.7109375" style="12" customWidth="1"/>
    <col min="6919" max="6919" width="36.28515625" style="12" customWidth="1"/>
    <col min="6920" max="6920" width="5.7109375" style="12" customWidth="1"/>
    <col min="6921" max="6921" width="36.28515625" style="12" customWidth="1"/>
    <col min="6922" max="7168" width="8.7109375" style="12"/>
    <col min="7169" max="7171" width="15.140625" style="12" customWidth="1"/>
    <col min="7172" max="7172" width="5.7109375" style="12" customWidth="1"/>
    <col min="7173" max="7173" width="52.7109375" style="12" bestFit="1" customWidth="1"/>
    <col min="7174" max="7174" width="5.7109375" style="12" customWidth="1"/>
    <col min="7175" max="7175" width="36.28515625" style="12" customWidth="1"/>
    <col min="7176" max="7176" width="5.7109375" style="12" customWidth="1"/>
    <col min="7177" max="7177" width="36.28515625" style="12" customWidth="1"/>
    <col min="7178" max="7424" width="8.7109375" style="12"/>
    <col min="7425" max="7427" width="15.140625" style="12" customWidth="1"/>
    <col min="7428" max="7428" width="5.7109375" style="12" customWidth="1"/>
    <col min="7429" max="7429" width="52.7109375" style="12" bestFit="1" customWidth="1"/>
    <col min="7430" max="7430" width="5.7109375" style="12" customWidth="1"/>
    <col min="7431" max="7431" width="36.28515625" style="12" customWidth="1"/>
    <col min="7432" max="7432" width="5.7109375" style="12" customWidth="1"/>
    <col min="7433" max="7433" width="36.28515625" style="12" customWidth="1"/>
    <col min="7434" max="7680" width="8.7109375" style="12"/>
    <col min="7681" max="7683" width="15.140625" style="12" customWidth="1"/>
    <col min="7684" max="7684" width="5.7109375" style="12" customWidth="1"/>
    <col min="7685" max="7685" width="52.7109375" style="12" bestFit="1" customWidth="1"/>
    <col min="7686" max="7686" width="5.7109375" style="12" customWidth="1"/>
    <col min="7687" max="7687" width="36.28515625" style="12" customWidth="1"/>
    <col min="7688" max="7688" width="5.7109375" style="12" customWidth="1"/>
    <col min="7689" max="7689" width="36.28515625" style="12" customWidth="1"/>
    <col min="7690" max="7936" width="8.7109375" style="12"/>
    <col min="7937" max="7939" width="15.140625" style="12" customWidth="1"/>
    <col min="7940" max="7940" width="5.7109375" style="12" customWidth="1"/>
    <col min="7941" max="7941" width="52.7109375" style="12" bestFit="1" customWidth="1"/>
    <col min="7942" max="7942" width="5.7109375" style="12" customWidth="1"/>
    <col min="7943" max="7943" width="36.28515625" style="12" customWidth="1"/>
    <col min="7944" max="7944" width="5.7109375" style="12" customWidth="1"/>
    <col min="7945" max="7945" width="36.28515625" style="12" customWidth="1"/>
    <col min="7946" max="8192" width="8.7109375" style="12"/>
    <col min="8193" max="8195" width="15.140625" style="12" customWidth="1"/>
    <col min="8196" max="8196" width="5.7109375" style="12" customWidth="1"/>
    <col min="8197" max="8197" width="52.7109375" style="12" bestFit="1" customWidth="1"/>
    <col min="8198" max="8198" width="5.7109375" style="12" customWidth="1"/>
    <col min="8199" max="8199" width="36.28515625" style="12" customWidth="1"/>
    <col min="8200" max="8200" width="5.7109375" style="12" customWidth="1"/>
    <col min="8201" max="8201" width="36.28515625" style="12" customWidth="1"/>
    <col min="8202" max="8448" width="8.7109375" style="12"/>
    <col min="8449" max="8451" width="15.140625" style="12" customWidth="1"/>
    <col min="8452" max="8452" width="5.7109375" style="12" customWidth="1"/>
    <col min="8453" max="8453" width="52.7109375" style="12" bestFit="1" customWidth="1"/>
    <col min="8454" max="8454" width="5.7109375" style="12" customWidth="1"/>
    <col min="8455" max="8455" width="36.28515625" style="12" customWidth="1"/>
    <col min="8456" max="8456" width="5.7109375" style="12" customWidth="1"/>
    <col min="8457" max="8457" width="36.28515625" style="12" customWidth="1"/>
    <col min="8458" max="8704" width="8.7109375" style="12"/>
    <col min="8705" max="8707" width="15.140625" style="12" customWidth="1"/>
    <col min="8708" max="8708" width="5.7109375" style="12" customWidth="1"/>
    <col min="8709" max="8709" width="52.7109375" style="12" bestFit="1" customWidth="1"/>
    <col min="8710" max="8710" width="5.7109375" style="12" customWidth="1"/>
    <col min="8711" max="8711" width="36.28515625" style="12" customWidth="1"/>
    <col min="8712" max="8712" width="5.7109375" style="12" customWidth="1"/>
    <col min="8713" max="8713" width="36.28515625" style="12" customWidth="1"/>
    <col min="8714" max="8960" width="8.7109375" style="12"/>
    <col min="8961" max="8963" width="15.140625" style="12" customWidth="1"/>
    <col min="8964" max="8964" width="5.7109375" style="12" customWidth="1"/>
    <col min="8965" max="8965" width="52.7109375" style="12" bestFit="1" customWidth="1"/>
    <col min="8966" max="8966" width="5.7109375" style="12" customWidth="1"/>
    <col min="8967" max="8967" width="36.28515625" style="12" customWidth="1"/>
    <col min="8968" max="8968" width="5.7109375" style="12" customWidth="1"/>
    <col min="8969" max="8969" width="36.28515625" style="12" customWidth="1"/>
    <col min="8970" max="9216" width="8.7109375" style="12"/>
    <col min="9217" max="9219" width="15.140625" style="12" customWidth="1"/>
    <col min="9220" max="9220" width="5.7109375" style="12" customWidth="1"/>
    <col min="9221" max="9221" width="52.7109375" style="12" bestFit="1" customWidth="1"/>
    <col min="9222" max="9222" width="5.7109375" style="12" customWidth="1"/>
    <col min="9223" max="9223" width="36.28515625" style="12" customWidth="1"/>
    <col min="9224" max="9224" width="5.7109375" style="12" customWidth="1"/>
    <col min="9225" max="9225" width="36.28515625" style="12" customWidth="1"/>
    <col min="9226" max="9472" width="8.7109375" style="12"/>
    <col min="9473" max="9475" width="15.140625" style="12" customWidth="1"/>
    <col min="9476" max="9476" width="5.7109375" style="12" customWidth="1"/>
    <col min="9477" max="9477" width="52.7109375" style="12" bestFit="1" customWidth="1"/>
    <col min="9478" max="9478" width="5.7109375" style="12" customWidth="1"/>
    <col min="9479" max="9479" width="36.28515625" style="12" customWidth="1"/>
    <col min="9480" max="9480" width="5.7109375" style="12" customWidth="1"/>
    <col min="9481" max="9481" width="36.28515625" style="12" customWidth="1"/>
    <col min="9482" max="9728" width="8.7109375" style="12"/>
    <col min="9729" max="9731" width="15.140625" style="12" customWidth="1"/>
    <col min="9732" max="9732" width="5.7109375" style="12" customWidth="1"/>
    <col min="9733" max="9733" width="52.7109375" style="12" bestFit="1" customWidth="1"/>
    <col min="9734" max="9734" width="5.7109375" style="12" customWidth="1"/>
    <col min="9735" max="9735" width="36.28515625" style="12" customWidth="1"/>
    <col min="9736" max="9736" width="5.7109375" style="12" customWidth="1"/>
    <col min="9737" max="9737" width="36.28515625" style="12" customWidth="1"/>
    <col min="9738" max="9984" width="8.7109375" style="12"/>
    <col min="9985" max="9987" width="15.140625" style="12" customWidth="1"/>
    <col min="9988" max="9988" width="5.7109375" style="12" customWidth="1"/>
    <col min="9989" max="9989" width="52.7109375" style="12" bestFit="1" customWidth="1"/>
    <col min="9990" max="9990" width="5.7109375" style="12" customWidth="1"/>
    <col min="9991" max="9991" width="36.28515625" style="12" customWidth="1"/>
    <col min="9992" max="9992" width="5.7109375" style="12" customWidth="1"/>
    <col min="9993" max="9993" width="36.28515625" style="12" customWidth="1"/>
    <col min="9994" max="10240" width="8.7109375" style="12"/>
    <col min="10241" max="10243" width="15.140625" style="12" customWidth="1"/>
    <col min="10244" max="10244" width="5.7109375" style="12" customWidth="1"/>
    <col min="10245" max="10245" width="52.7109375" style="12" bestFit="1" customWidth="1"/>
    <col min="10246" max="10246" width="5.7109375" style="12" customWidth="1"/>
    <col min="10247" max="10247" width="36.28515625" style="12" customWidth="1"/>
    <col min="10248" max="10248" width="5.7109375" style="12" customWidth="1"/>
    <col min="10249" max="10249" width="36.28515625" style="12" customWidth="1"/>
    <col min="10250" max="10496" width="8.7109375" style="12"/>
    <col min="10497" max="10499" width="15.140625" style="12" customWidth="1"/>
    <col min="10500" max="10500" width="5.7109375" style="12" customWidth="1"/>
    <col min="10501" max="10501" width="52.7109375" style="12" bestFit="1" customWidth="1"/>
    <col min="10502" max="10502" width="5.7109375" style="12" customWidth="1"/>
    <col min="10503" max="10503" width="36.28515625" style="12" customWidth="1"/>
    <col min="10504" max="10504" width="5.7109375" style="12" customWidth="1"/>
    <col min="10505" max="10505" width="36.28515625" style="12" customWidth="1"/>
    <col min="10506" max="10752" width="8.7109375" style="12"/>
    <col min="10753" max="10755" width="15.140625" style="12" customWidth="1"/>
    <col min="10756" max="10756" width="5.7109375" style="12" customWidth="1"/>
    <col min="10757" max="10757" width="52.7109375" style="12" bestFit="1" customWidth="1"/>
    <col min="10758" max="10758" width="5.7109375" style="12" customWidth="1"/>
    <col min="10759" max="10759" width="36.28515625" style="12" customWidth="1"/>
    <col min="10760" max="10760" width="5.7109375" style="12" customWidth="1"/>
    <col min="10761" max="10761" width="36.28515625" style="12" customWidth="1"/>
    <col min="10762" max="11008" width="8.7109375" style="12"/>
    <col min="11009" max="11011" width="15.140625" style="12" customWidth="1"/>
    <col min="11012" max="11012" width="5.7109375" style="12" customWidth="1"/>
    <col min="11013" max="11013" width="52.7109375" style="12" bestFit="1" customWidth="1"/>
    <col min="11014" max="11014" width="5.7109375" style="12" customWidth="1"/>
    <col min="11015" max="11015" width="36.28515625" style="12" customWidth="1"/>
    <col min="11016" max="11016" width="5.7109375" style="12" customWidth="1"/>
    <col min="11017" max="11017" width="36.28515625" style="12" customWidth="1"/>
    <col min="11018" max="11264" width="8.7109375" style="12"/>
    <col min="11265" max="11267" width="15.140625" style="12" customWidth="1"/>
    <col min="11268" max="11268" width="5.7109375" style="12" customWidth="1"/>
    <col min="11269" max="11269" width="52.7109375" style="12" bestFit="1" customWidth="1"/>
    <col min="11270" max="11270" width="5.7109375" style="12" customWidth="1"/>
    <col min="11271" max="11271" width="36.28515625" style="12" customWidth="1"/>
    <col min="11272" max="11272" width="5.7109375" style="12" customWidth="1"/>
    <col min="11273" max="11273" width="36.28515625" style="12" customWidth="1"/>
    <col min="11274" max="11520" width="8.7109375" style="12"/>
    <col min="11521" max="11523" width="15.140625" style="12" customWidth="1"/>
    <col min="11524" max="11524" width="5.7109375" style="12" customWidth="1"/>
    <col min="11525" max="11525" width="52.7109375" style="12" bestFit="1" customWidth="1"/>
    <col min="11526" max="11526" width="5.7109375" style="12" customWidth="1"/>
    <col min="11527" max="11527" width="36.28515625" style="12" customWidth="1"/>
    <col min="11528" max="11528" width="5.7109375" style="12" customWidth="1"/>
    <col min="11529" max="11529" width="36.28515625" style="12" customWidth="1"/>
    <col min="11530" max="11776" width="8.7109375" style="12"/>
    <col min="11777" max="11779" width="15.140625" style="12" customWidth="1"/>
    <col min="11780" max="11780" width="5.7109375" style="12" customWidth="1"/>
    <col min="11781" max="11781" width="52.7109375" style="12" bestFit="1" customWidth="1"/>
    <col min="11782" max="11782" width="5.7109375" style="12" customWidth="1"/>
    <col min="11783" max="11783" width="36.28515625" style="12" customWidth="1"/>
    <col min="11784" max="11784" width="5.7109375" style="12" customWidth="1"/>
    <col min="11785" max="11785" width="36.28515625" style="12" customWidth="1"/>
    <col min="11786" max="12032" width="8.7109375" style="12"/>
    <col min="12033" max="12035" width="15.140625" style="12" customWidth="1"/>
    <col min="12036" max="12036" width="5.7109375" style="12" customWidth="1"/>
    <col min="12037" max="12037" width="52.7109375" style="12" bestFit="1" customWidth="1"/>
    <col min="12038" max="12038" width="5.7109375" style="12" customWidth="1"/>
    <col min="12039" max="12039" width="36.28515625" style="12" customWidth="1"/>
    <col min="12040" max="12040" width="5.7109375" style="12" customWidth="1"/>
    <col min="12041" max="12041" width="36.28515625" style="12" customWidth="1"/>
    <col min="12042" max="12288" width="8.7109375" style="12"/>
    <col min="12289" max="12291" width="15.140625" style="12" customWidth="1"/>
    <col min="12292" max="12292" width="5.7109375" style="12" customWidth="1"/>
    <col min="12293" max="12293" width="52.7109375" style="12" bestFit="1" customWidth="1"/>
    <col min="12294" max="12294" width="5.7109375" style="12" customWidth="1"/>
    <col min="12295" max="12295" width="36.28515625" style="12" customWidth="1"/>
    <col min="12296" max="12296" width="5.7109375" style="12" customWidth="1"/>
    <col min="12297" max="12297" width="36.28515625" style="12" customWidth="1"/>
    <col min="12298" max="12544" width="8.7109375" style="12"/>
    <col min="12545" max="12547" width="15.140625" style="12" customWidth="1"/>
    <col min="12548" max="12548" width="5.7109375" style="12" customWidth="1"/>
    <col min="12549" max="12549" width="52.7109375" style="12" bestFit="1" customWidth="1"/>
    <col min="12550" max="12550" width="5.7109375" style="12" customWidth="1"/>
    <col min="12551" max="12551" width="36.28515625" style="12" customWidth="1"/>
    <col min="12552" max="12552" width="5.7109375" style="12" customWidth="1"/>
    <col min="12553" max="12553" width="36.28515625" style="12" customWidth="1"/>
    <col min="12554" max="12800" width="8.7109375" style="12"/>
    <col min="12801" max="12803" width="15.140625" style="12" customWidth="1"/>
    <col min="12804" max="12804" width="5.7109375" style="12" customWidth="1"/>
    <col min="12805" max="12805" width="52.7109375" style="12" bestFit="1" customWidth="1"/>
    <col min="12806" max="12806" width="5.7109375" style="12" customWidth="1"/>
    <col min="12807" max="12807" width="36.28515625" style="12" customWidth="1"/>
    <col min="12808" max="12808" width="5.7109375" style="12" customWidth="1"/>
    <col min="12809" max="12809" width="36.28515625" style="12" customWidth="1"/>
    <col min="12810" max="13056" width="8.7109375" style="12"/>
    <col min="13057" max="13059" width="15.140625" style="12" customWidth="1"/>
    <col min="13060" max="13060" width="5.7109375" style="12" customWidth="1"/>
    <col min="13061" max="13061" width="52.7109375" style="12" bestFit="1" customWidth="1"/>
    <col min="13062" max="13062" width="5.7109375" style="12" customWidth="1"/>
    <col min="13063" max="13063" width="36.28515625" style="12" customWidth="1"/>
    <col min="13064" max="13064" width="5.7109375" style="12" customWidth="1"/>
    <col min="13065" max="13065" width="36.28515625" style="12" customWidth="1"/>
    <col min="13066" max="13312" width="8.7109375" style="12"/>
    <col min="13313" max="13315" width="15.140625" style="12" customWidth="1"/>
    <col min="13316" max="13316" width="5.7109375" style="12" customWidth="1"/>
    <col min="13317" max="13317" width="52.7109375" style="12" bestFit="1" customWidth="1"/>
    <col min="13318" max="13318" width="5.7109375" style="12" customWidth="1"/>
    <col min="13319" max="13319" width="36.28515625" style="12" customWidth="1"/>
    <col min="13320" max="13320" width="5.7109375" style="12" customWidth="1"/>
    <col min="13321" max="13321" width="36.28515625" style="12" customWidth="1"/>
    <col min="13322" max="13568" width="8.7109375" style="12"/>
    <col min="13569" max="13571" width="15.140625" style="12" customWidth="1"/>
    <col min="13572" max="13572" width="5.7109375" style="12" customWidth="1"/>
    <col min="13573" max="13573" width="52.7109375" style="12" bestFit="1" customWidth="1"/>
    <col min="13574" max="13574" width="5.7109375" style="12" customWidth="1"/>
    <col min="13575" max="13575" width="36.28515625" style="12" customWidth="1"/>
    <col min="13576" max="13576" width="5.7109375" style="12" customWidth="1"/>
    <col min="13577" max="13577" width="36.28515625" style="12" customWidth="1"/>
    <col min="13578" max="13824" width="8.7109375" style="12"/>
    <col min="13825" max="13827" width="15.140625" style="12" customWidth="1"/>
    <col min="13828" max="13828" width="5.7109375" style="12" customWidth="1"/>
    <col min="13829" max="13829" width="52.7109375" style="12" bestFit="1" customWidth="1"/>
    <col min="13830" max="13830" width="5.7109375" style="12" customWidth="1"/>
    <col min="13831" max="13831" width="36.28515625" style="12" customWidth="1"/>
    <col min="13832" max="13832" width="5.7109375" style="12" customWidth="1"/>
    <col min="13833" max="13833" width="36.28515625" style="12" customWidth="1"/>
    <col min="13834" max="14080" width="8.7109375" style="12"/>
    <col min="14081" max="14083" width="15.140625" style="12" customWidth="1"/>
    <col min="14084" max="14084" width="5.7109375" style="12" customWidth="1"/>
    <col min="14085" max="14085" width="52.7109375" style="12" bestFit="1" customWidth="1"/>
    <col min="14086" max="14086" width="5.7109375" style="12" customWidth="1"/>
    <col min="14087" max="14087" width="36.28515625" style="12" customWidth="1"/>
    <col min="14088" max="14088" width="5.7109375" style="12" customWidth="1"/>
    <col min="14089" max="14089" width="36.28515625" style="12" customWidth="1"/>
    <col min="14090" max="14336" width="8.7109375" style="12"/>
    <col min="14337" max="14339" width="15.140625" style="12" customWidth="1"/>
    <col min="14340" max="14340" width="5.7109375" style="12" customWidth="1"/>
    <col min="14341" max="14341" width="52.7109375" style="12" bestFit="1" customWidth="1"/>
    <col min="14342" max="14342" width="5.7109375" style="12" customWidth="1"/>
    <col min="14343" max="14343" width="36.28515625" style="12" customWidth="1"/>
    <col min="14344" max="14344" width="5.7109375" style="12" customWidth="1"/>
    <col min="14345" max="14345" width="36.28515625" style="12" customWidth="1"/>
    <col min="14346" max="14592" width="8.7109375" style="12"/>
    <col min="14593" max="14595" width="15.140625" style="12" customWidth="1"/>
    <col min="14596" max="14596" width="5.7109375" style="12" customWidth="1"/>
    <col min="14597" max="14597" width="52.7109375" style="12" bestFit="1" customWidth="1"/>
    <col min="14598" max="14598" width="5.7109375" style="12" customWidth="1"/>
    <col min="14599" max="14599" width="36.28515625" style="12" customWidth="1"/>
    <col min="14600" max="14600" width="5.7109375" style="12" customWidth="1"/>
    <col min="14601" max="14601" width="36.28515625" style="12" customWidth="1"/>
    <col min="14602" max="14848" width="8.7109375" style="12"/>
    <col min="14849" max="14851" width="15.140625" style="12" customWidth="1"/>
    <col min="14852" max="14852" width="5.7109375" style="12" customWidth="1"/>
    <col min="14853" max="14853" width="52.7109375" style="12" bestFit="1" customWidth="1"/>
    <col min="14854" max="14854" width="5.7109375" style="12" customWidth="1"/>
    <col min="14855" max="14855" width="36.28515625" style="12" customWidth="1"/>
    <col min="14856" max="14856" width="5.7109375" style="12" customWidth="1"/>
    <col min="14857" max="14857" width="36.28515625" style="12" customWidth="1"/>
    <col min="14858" max="15104" width="8.7109375" style="12"/>
    <col min="15105" max="15107" width="15.140625" style="12" customWidth="1"/>
    <col min="15108" max="15108" width="5.7109375" style="12" customWidth="1"/>
    <col min="15109" max="15109" width="52.7109375" style="12" bestFit="1" customWidth="1"/>
    <col min="15110" max="15110" width="5.7109375" style="12" customWidth="1"/>
    <col min="15111" max="15111" width="36.28515625" style="12" customWidth="1"/>
    <col min="15112" max="15112" width="5.7109375" style="12" customWidth="1"/>
    <col min="15113" max="15113" width="36.28515625" style="12" customWidth="1"/>
    <col min="15114" max="15360" width="8.7109375" style="12"/>
    <col min="15361" max="15363" width="15.140625" style="12" customWidth="1"/>
    <col min="15364" max="15364" width="5.7109375" style="12" customWidth="1"/>
    <col min="15365" max="15365" width="52.7109375" style="12" bestFit="1" customWidth="1"/>
    <col min="15366" max="15366" width="5.7109375" style="12" customWidth="1"/>
    <col min="15367" max="15367" width="36.28515625" style="12" customWidth="1"/>
    <col min="15368" max="15368" width="5.7109375" style="12" customWidth="1"/>
    <col min="15369" max="15369" width="36.28515625" style="12" customWidth="1"/>
    <col min="15370" max="15616" width="8.7109375" style="12"/>
    <col min="15617" max="15619" width="15.140625" style="12" customWidth="1"/>
    <col min="15620" max="15620" width="5.7109375" style="12" customWidth="1"/>
    <col min="15621" max="15621" width="52.7109375" style="12" bestFit="1" customWidth="1"/>
    <col min="15622" max="15622" width="5.7109375" style="12" customWidth="1"/>
    <col min="15623" max="15623" width="36.28515625" style="12" customWidth="1"/>
    <col min="15624" max="15624" width="5.7109375" style="12" customWidth="1"/>
    <col min="15625" max="15625" width="36.28515625" style="12" customWidth="1"/>
    <col min="15626" max="15872" width="8.7109375" style="12"/>
    <col min="15873" max="15875" width="15.140625" style="12" customWidth="1"/>
    <col min="15876" max="15876" width="5.7109375" style="12" customWidth="1"/>
    <col min="15877" max="15877" width="52.7109375" style="12" bestFit="1" customWidth="1"/>
    <col min="15878" max="15878" width="5.7109375" style="12" customWidth="1"/>
    <col min="15879" max="15879" width="36.28515625" style="12" customWidth="1"/>
    <col min="15880" max="15880" width="5.7109375" style="12" customWidth="1"/>
    <col min="15881" max="15881" width="36.28515625" style="12" customWidth="1"/>
    <col min="15882" max="16128" width="8.7109375" style="12"/>
    <col min="16129" max="16131" width="15.140625" style="12" customWidth="1"/>
    <col min="16132" max="16132" width="5.7109375" style="12" customWidth="1"/>
    <col min="16133" max="16133" width="52.7109375" style="12" bestFit="1" customWidth="1"/>
    <col min="16134" max="16134" width="5.7109375" style="12" customWidth="1"/>
    <col min="16135" max="16135" width="36.28515625" style="12" customWidth="1"/>
    <col min="16136" max="16136" width="5.7109375" style="12" customWidth="1"/>
    <col min="16137" max="16137" width="36.28515625" style="12" customWidth="1"/>
    <col min="16138" max="16384" width="8.7109375" style="12"/>
  </cols>
  <sheetData>
    <row r="1" spans="1:9" x14ac:dyDescent="0.2">
      <c r="A1" s="36" t="s">
        <v>645</v>
      </c>
    </row>
    <row r="2" spans="1:9" x14ac:dyDescent="0.2">
      <c r="A2" s="36" t="s">
        <v>644</v>
      </c>
    </row>
    <row r="3" spans="1:9" x14ac:dyDescent="0.2">
      <c r="A3" s="10"/>
      <c r="B3" s="10"/>
      <c r="C3" s="11"/>
      <c r="D3" s="10"/>
      <c r="E3" s="10"/>
      <c r="F3" s="10"/>
      <c r="I3" s="11"/>
    </row>
    <row r="4" spans="1:9" ht="15.75" thickBot="1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4"/>
      <c r="B5" s="14"/>
      <c r="C5" s="14"/>
      <c r="D5" s="14"/>
      <c r="E5" s="14"/>
      <c r="F5" s="14"/>
      <c r="I5" s="14"/>
    </row>
    <row r="6" spans="1:9" ht="15.75" thickBot="1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2">
      <c r="A7" s="14"/>
      <c r="B7" s="14"/>
      <c r="C7" s="14"/>
      <c r="D7" s="14"/>
      <c r="E7" s="14"/>
      <c r="F7" s="14"/>
      <c r="G7" s="14"/>
      <c r="H7" s="14"/>
      <c r="I7" s="14"/>
    </row>
    <row r="8" spans="1:9" x14ac:dyDescent="0.2">
      <c r="A8" s="35" t="s">
        <v>626</v>
      </c>
      <c r="B8" s="35"/>
      <c r="C8" s="35"/>
      <c r="D8" s="35"/>
      <c r="E8" s="35"/>
      <c r="F8" s="35"/>
      <c r="G8" s="35"/>
      <c r="H8" s="35"/>
      <c r="I8" s="35"/>
    </row>
    <row r="9" spans="1:9" ht="15.75" thickBot="1" x14ac:dyDescent="0.25">
      <c r="A9" s="15"/>
      <c r="B9" s="15"/>
      <c r="C9" s="15"/>
      <c r="D9" s="15"/>
      <c r="E9" s="15"/>
      <c r="F9" s="15"/>
      <c r="G9" s="15"/>
      <c r="H9" s="15"/>
      <c r="I9" s="16"/>
    </row>
    <row r="10" spans="1:9" x14ac:dyDescent="0.2">
      <c r="A10" s="14"/>
      <c r="B10" s="14"/>
      <c r="C10" s="14"/>
      <c r="D10" s="14"/>
      <c r="E10" s="14"/>
      <c r="F10" s="14"/>
      <c r="G10" s="14"/>
      <c r="H10" s="14"/>
      <c r="I10" s="14"/>
    </row>
    <row r="11" spans="1:9" x14ac:dyDescent="0.2">
      <c r="A11" s="17" t="s">
        <v>627</v>
      </c>
      <c r="B11" s="17"/>
      <c r="C11" s="17" t="s">
        <v>628</v>
      </c>
      <c r="D11" s="17"/>
      <c r="E11" s="18" t="s">
        <v>629</v>
      </c>
      <c r="F11" s="18"/>
      <c r="G11" s="18" t="s">
        <v>630</v>
      </c>
      <c r="H11" s="10"/>
      <c r="I11" s="18" t="s">
        <v>631</v>
      </c>
    </row>
    <row r="12" spans="1:9" ht="15.75" thickBot="1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9" x14ac:dyDescent="0.2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2">
      <c r="A14" s="19">
        <v>1</v>
      </c>
      <c r="D14" s="10"/>
      <c r="E14" s="20" t="s">
        <v>632</v>
      </c>
      <c r="F14" s="10"/>
      <c r="G14" s="21"/>
      <c r="H14" s="10"/>
      <c r="I14" s="21"/>
    </row>
    <row r="15" spans="1:9" x14ac:dyDescent="0.2">
      <c r="A15" s="18">
        <f>A14+1</f>
        <v>2</v>
      </c>
      <c r="B15" s="10"/>
      <c r="C15" s="10"/>
      <c r="D15" s="10"/>
      <c r="E15" s="10"/>
      <c r="F15" s="10"/>
      <c r="G15" s="22"/>
      <c r="H15" s="10"/>
      <c r="I15" s="22"/>
    </row>
    <row r="16" spans="1:9" x14ac:dyDescent="0.2">
      <c r="A16" s="18">
        <f t="shared" ref="A16:A29" si="0">A15+1</f>
        <v>3</v>
      </c>
      <c r="B16" s="10"/>
      <c r="C16" s="18">
        <v>909</v>
      </c>
      <c r="D16" s="10"/>
      <c r="E16" s="10" t="s">
        <v>633</v>
      </c>
      <c r="F16" s="10"/>
      <c r="G16" s="23">
        <v>843705.1</v>
      </c>
      <c r="H16" s="24"/>
      <c r="I16" s="23">
        <f>G16</f>
        <v>843705.1</v>
      </c>
    </row>
    <row r="17" spans="1:15" x14ac:dyDescent="0.2">
      <c r="A17" s="18">
        <f t="shared" si="0"/>
        <v>4</v>
      </c>
      <c r="B17" s="10"/>
      <c r="C17" s="18"/>
      <c r="D17" s="10"/>
      <c r="E17" s="10" t="s">
        <v>634</v>
      </c>
      <c r="F17" s="10"/>
      <c r="G17" s="25">
        <f>+G16</f>
        <v>843705.1</v>
      </c>
      <c r="H17" s="24"/>
      <c r="I17" s="25">
        <f>SUM(I16)</f>
        <v>843705.1</v>
      </c>
      <c r="M17" s="10"/>
      <c r="N17" s="10"/>
      <c r="O17" s="10"/>
    </row>
    <row r="18" spans="1:15" x14ac:dyDescent="0.2">
      <c r="A18" s="18">
        <f t="shared" si="0"/>
        <v>5</v>
      </c>
      <c r="B18" s="10"/>
      <c r="C18" s="18"/>
      <c r="D18" s="10"/>
      <c r="E18" s="10"/>
      <c r="F18" s="10"/>
      <c r="G18" s="24"/>
      <c r="H18" s="24"/>
      <c r="I18" s="24"/>
      <c r="M18" s="10"/>
      <c r="N18" s="10"/>
      <c r="O18" s="10"/>
    </row>
    <row r="19" spans="1:15" x14ac:dyDescent="0.2">
      <c r="A19" s="18">
        <f t="shared" si="0"/>
        <v>6</v>
      </c>
      <c r="B19" s="10"/>
      <c r="C19" s="18"/>
      <c r="D19" s="10"/>
      <c r="E19" s="26" t="s">
        <v>635</v>
      </c>
      <c r="F19" s="10"/>
      <c r="G19" s="24"/>
      <c r="H19" s="24"/>
      <c r="I19" s="24"/>
    </row>
    <row r="20" spans="1:15" x14ac:dyDescent="0.2">
      <c r="A20" s="18">
        <f t="shared" si="0"/>
        <v>7</v>
      </c>
      <c r="B20" s="10"/>
      <c r="C20" s="18"/>
      <c r="D20" s="10"/>
      <c r="E20" s="10"/>
      <c r="F20" s="10"/>
      <c r="G20" s="24"/>
      <c r="H20" s="24"/>
      <c r="I20" s="24"/>
    </row>
    <row r="21" spans="1:15" x14ac:dyDescent="0.2">
      <c r="A21" s="18">
        <f t="shared" si="0"/>
        <v>8</v>
      </c>
      <c r="B21" s="10"/>
      <c r="C21" s="18">
        <v>913</v>
      </c>
      <c r="D21" s="10"/>
      <c r="E21" s="10" t="s">
        <v>636</v>
      </c>
      <c r="F21" s="10"/>
      <c r="G21" s="23">
        <v>4922.3</v>
      </c>
      <c r="H21" s="24"/>
      <c r="I21" s="23">
        <f>+G21</f>
        <v>4922.3</v>
      </c>
    </row>
    <row r="22" spans="1:15" x14ac:dyDescent="0.2">
      <c r="A22" s="18">
        <f t="shared" si="0"/>
        <v>9</v>
      </c>
      <c r="B22" s="10"/>
      <c r="C22" s="18"/>
      <c r="D22" s="10"/>
      <c r="E22" s="10" t="s">
        <v>637</v>
      </c>
      <c r="F22" s="10"/>
      <c r="G22" s="25">
        <f>+G21</f>
        <v>4922.3</v>
      </c>
      <c r="H22" s="24"/>
      <c r="I22" s="25">
        <f>+G22</f>
        <v>4922.3</v>
      </c>
    </row>
    <row r="23" spans="1:15" x14ac:dyDescent="0.2">
      <c r="A23" s="18">
        <f t="shared" si="0"/>
        <v>10</v>
      </c>
      <c r="B23" s="10"/>
      <c r="C23" s="10"/>
      <c r="D23" s="10"/>
      <c r="E23" s="10"/>
      <c r="F23" s="10"/>
      <c r="G23" s="25"/>
      <c r="H23" s="10"/>
      <c r="I23" s="22"/>
    </row>
    <row r="24" spans="1:15" x14ac:dyDescent="0.2">
      <c r="A24" s="18">
        <f t="shared" si="0"/>
        <v>11</v>
      </c>
      <c r="B24" s="10"/>
      <c r="C24" s="10"/>
      <c r="D24" s="10"/>
      <c r="E24" s="10"/>
      <c r="F24" s="10"/>
      <c r="G24" s="27"/>
      <c r="H24" s="28"/>
      <c r="I24" s="27"/>
    </row>
    <row r="25" spans="1:15" x14ac:dyDescent="0.2">
      <c r="A25" s="18">
        <f t="shared" si="0"/>
        <v>12</v>
      </c>
      <c r="B25" s="10"/>
      <c r="C25" s="10"/>
      <c r="D25" s="10"/>
      <c r="E25" s="10"/>
      <c r="F25" s="10"/>
      <c r="G25" s="22"/>
      <c r="H25" s="10"/>
      <c r="I25" s="22"/>
    </row>
    <row r="26" spans="1:15" ht="15.75" thickBot="1" x14ac:dyDescent="0.25">
      <c r="A26" s="18">
        <f t="shared" si="0"/>
        <v>13</v>
      </c>
      <c r="B26" s="10"/>
      <c r="C26" s="10" t="s">
        <v>638</v>
      </c>
      <c r="D26" s="10"/>
      <c r="E26" s="10"/>
      <c r="F26" s="10"/>
      <c r="G26" s="29">
        <f>+G17+G22</f>
        <v>848627.4</v>
      </c>
      <c r="H26" s="10"/>
      <c r="I26" s="29">
        <f>+I17+I22</f>
        <v>848627.4</v>
      </c>
    </row>
    <row r="27" spans="1:15" ht="15.75" thickTop="1" x14ac:dyDescent="0.2">
      <c r="A27" s="18">
        <f t="shared" si="0"/>
        <v>14</v>
      </c>
      <c r="B27" s="10"/>
      <c r="C27" s="10"/>
      <c r="D27" s="10"/>
      <c r="E27" s="10"/>
      <c r="F27" s="10"/>
      <c r="G27" s="30"/>
      <c r="H27" s="28"/>
      <c r="I27" s="30"/>
    </row>
    <row r="28" spans="1:15" x14ac:dyDescent="0.2">
      <c r="A28" s="18">
        <f t="shared" si="0"/>
        <v>15</v>
      </c>
      <c r="B28" s="10"/>
      <c r="C28" s="10" t="s">
        <v>639</v>
      </c>
      <c r="D28" s="10"/>
      <c r="E28" s="10"/>
      <c r="F28" s="10"/>
      <c r="G28" s="31"/>
      <c r="H28" s="10"/>
      <c r="I28" s="31"/>
    </row>
    <row r="29" spans="1:15" x14ac:dyDescent="0.2">
      <c r="A29" s="18">
        <f t="shared" si="0"/>
        <v>16</v>
      </c>
      <c r="B29" s="10"/>
      <c r="C29" s="32" t="s">
        <v>640</v>
      </c>
      <c r="D29" s="10"/>
      <c r="E29" s="10"/>
      <c r="F29" s="10"/>
      <c r="G29" s="10"/>
      <c r="H29" s="10"/>
      <c r="I29" s="10"/>
    </row>
    <row r="30" spans="1:15" ht="15.75" thickBot="1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5" x14ac:dyDescent="0.2">
      <c r="A31" s="10"/>
      <c r="B31" s="10"/>
      <c r="D31" s="10"/>
      <c r="E31" s="10"/>
      <c r="F31" s="10"/>
      <c r="G31" s="10"/>
      <c r="H31" s="10"/>
      <c r="I31" s="10"/>
    </row>
    <row r="32" spans="1:15" x14ac:dyDescent="0.2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2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2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2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x14ac:dyDescent="0.2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2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2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2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2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2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">
      <c r="A45" s="14"/>
      <c r="B45" s="14"/>
      <c r="C45" s="14"/>
      <c r="D45" s="14"/>
      <c r="E45" s="14"/>
      <c r="F45" s="14"/>
      <c r="G45" s="14"/>
      <c r="H45" s="14"/>
      <c r="I45" s="14"/>
    </row>
    <row r="46" spans="1:9" x14ac:dyDescent="0.2">
      <c r="A46" s="10"/>
      <c r="B46" s="10"/>
      <c r="C46" s="10"/>
      <c r="D46" s="10"/>
      <c r="E46" s="10"/>
      <c r="F46" s="10"/>
      <c r="G46" s="10"/>
      <c r="H46" s="10"/>
      <c r="I46" s="10"/>
    </row>
  </sheetData>
  <mergeCells count="1">
    <mergeCell ref="A8:I8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BF3D-33AF-4998-A64F-6700CCBA0C98}">
  <dimension ref="A1:A2"/>
  <sheetViews>
    <sheetView topLeftCell="A19" workbookViewId="0">
      <selection sqref="A1:A2"/>
    </sheetView>
  </sheetViews>
  <sheetFormatPr defaultRowHeight="15" x14ac:dyDescent="0.25"/>
  <sheetData>
    <row r="1" spans="1:1" x14ac:dyDescent="0.25">
      <c r="A1" s="37" t="s">
        <v>646</v>
      </c>
    </row>
    <row r="2" spans="1:1" x14ac:dyDescent="0.25">
      <c r="A2" s="37" t="s">
        <v>644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F216-36EC-46F2-AD5A-9F285EF4DA0D}">
  <dimension ref="A1:G68"/>
  <sheetViews>
    <sheetView topLeftCell="A40" zoomScaleNormal="100" workbookViewId="0">
      <selection sqref="A1:A2"/>
    </sheetView>
  </sheetViews>
  <sheetFormatPr defaultRowHeight="15" x14ac:dyDescent="0.25"/>
  <cols>
    <col min="1" max="1" width="15.7109375" bestFit="1" customWidth="1"/>
    <col min="2" max="2" width="11.85546875" style="3" bestFit="1" customWidth="1"/>
    <col min="3" max="3" width="41.140625" bestFit="1" customWidth="1"/>
    <col min="4" max="4" width="14.5703125" style="4" bestFit="1" customWidth="1"/>
    <col min="6" max="6" width="12.85546875" customWidth="1"/>
  </cols>
  <sheetData>
    <row r="1" spans="1:7" x14ac:dyDescent="0.25">
      <c r="A1" s="37" t="s">
        <v>647</v>
      </c>
    </row>
    <row r="2" spans="1:7" x14ac:dyDescent="0.25">
      <c r="A2" s="37" t="s">
        <v>644</v>
      </c>
    </row>
    <row r="3" spans="1:7" x14ac:dyDescent="0.25">
      <c r="F3" t="s">
        <v>624</v>
      </c>
    </row>
    <row r="4" spans="1:7" x14ac:dyDescent="0.25">
      <c r="F4" t="s">
        <v>94</v>
      </c>
      <c r="G4" t="s">
        <v>625</v>
      </c>
    </row>
    <row r="5" spans="1:7" x14ac:dyDescent="0.25">
      <c r="A5" s="1" t="s">
        <v>600</v>
      </c>
      <c r="B5" s="1" t="s">
        <v>589</v>
      </c>
      <c r="C5" s="1" t="s">
        <v>588</v>
      </c>
      <c r="D5" s="4" t="s">
        <v>602</v>
      </c>
      <c r="F5" t="s">
        <v>54</v>
      </c>
    </row>
    <row r="6" spans="1:7" x14ac:dyDescent="0.25">
      <c r="A6" s="2" t="s">
        <v>54</v>
      </c>
      <c r="B6" s="2" t="s">
        <v>56</v>
      </c>
      <c r="C6" s="2" t="s">
        <v>55</v>
      </c>
      <c r="D6" s="4">
        <v>53.42</v>
      </c>
      <c r="F6" t="s">
        <v>0</v>
      </c>
    </row>
    <row r="7" spans="1:7" x14ac:dyDescent="0.25">
      <c r="B7" s="2" t="s">
        <v>61</v>
      </c>
      <c r="C7" s="2" t="s">
        <v>55</v>
      </c>
      <c r="D7" s="4">
        <v>250000</v>
      </c>
      <c r="F7" t="s">
        <v>27</v>
      </c>
    </row>
    <row r="8" spans="1:7" x14ac:dyDescent="0.25">
      <c r="A8" s="2" t="s">
        <v>620</v>
      </c>
      <c r="B8"/>
      <c r="D8" s="4">
        <v>250053.42</v>
      </c>
    </row>
    <row r="9" spans="1:7" x14ac:dyDescent="0.25">
      <c r="A9" s="2" t="s">
        <v>94</v>
      </c>
      <c r="B9" s="2" t="s">
        <v>96</v>
      </c>
      <c r="C9" s="2" t="s">
        <v>95</v>
      </c>
      <c r="D9" s="4">
        <v>112.1</v>
      </c>
    </row>
    <row r="10" spans="1:7" x14ac:dyDescent="0.25">
      <c r="B10" s="2" t="s">
        <v>106</v>
      </c>
      <c r="C10" s="2" t="s">
        <v>95</v>
      </c>
      <c r="D10" s="4">
        <v>147.96</v>
      </c>
    </row>
    <row r="11" spans="1:7" x14ac:dyDescent="0.25">
      <c r="B11" s="2" t="s">
        <v>111</v>
      </c>
      <c r="C11" s="2" t="s">
        <v>95</v>
      </c>
      <c r="D11" s="4">
        <v>680.21</v>
      </c>
    </row>
    <row r="12" spans="1:7" x14ac:dyDescent="0.25">
      <c r="B12" s="2" t="s">
        <v>56</v>
      </c>
      <c r="C12" s="2" t="s">
        <v>95</v>
      </c>
      <c r="D12" s="4">
        <v>1524.5499999999997</v>
      </c>
    </row>
    <row r="13" spans="1:7" x14ac:dyDescent="0.25">
      <c r="B13" s="2" t="s">
        <v>141</v>
      </c>
      <c r="C13" s="2" t="s">
        <v>95</v>
      </c>
      <c r="D13" s="4">
        <v>136.16</v>
      </c>
    </row>
    <row r="14" spans="1:7" x14ac:dyDescent="0.25">
      <c r="B14" s="2" t="s">
        <v>160</v>
      </c>
      <c r="C14" s="2" t="s">
        <v>95</v>
      </c>
      <c r="D14" s="4">
        <v>957.95999999999992</v>
      </c>
    </row>
    <row r="15" spans="1:7" x14ac:dyDescent="0.25">
      <c r="B15" s="2" t="s">
        <v>166</v>
      </c>
      <c r="C15" s="2" t="s">
        <v>95</v>
      </c>
      <c r="D15" s="4">
        <v>3.5</v>
      </c>
      <c r="F15" s="3">
        <f>GETPIVOTDATA("Val.in RC",$A$5,"Object","6660000706")+GETPIVOTDATA("Val.in RC",$A$5,"Object","6660000892")</f>
        <v>843705.10000000021</v>
      </c>
    </row>
    <row r="16" spans="1:7" x14ac:dyDescent="0.25">
      <c r="B16" s="2" t="s">
        <v>168</v>
      </c>
      <c r="C16" s="2" t="s">
        <v>95</v>
      </c>
      <c r="D16" s="4">
        <v>99999</v>
      </c>
    </row>
    <row r="17" spans="1:4" x14ac:dyDescent="0.25">
      <c r="B17" s="2" t="s">
        <v>196</v>
      </c>
      <c r="C17" s="2" t="s">
        <v>95</v>
      </c>
      <c r="D17" s="4">
        <v>495</v>
      </c>
    </row>
    <row r="18" spans="1:4" x14ac:dyDescent="0.25">
      <c r="B18" s="2" t="s">
        <v>198</v>
      </c>
      <c r="C18" s="2" t="s">
        <v>95</v>
      </c>
      <c r="D18" s="4">
        <v>25</v>
      </c>
    </row>
    <row r="19" spans="1:4" x14ac:dyDescent="0.25">
      <c r="B19" s="2" t="s">
        <v>200</v>
      </c>
      <c r="C19" s="2" t="s">
        <v>95</v>
      </c>
      <c r="D19" s="4">
        <v>230</v>
      </c>
    </row>
    <row r="20" spans="1:4" x14ac:dyDescent="0.25">
      <c r="B20" s="2" t="s">
        <v>2</v>
      </c>
      <c r="C20" s="2" t="s">
        <v>95</v>
      </c>
      <c r="D20" s="4">
        <v>282.06</v>
      </c>
    </row>
    <row r="21" spans="1:4" x14ac:dyDescent="0.25">
      <c r="B21" s="2" t="s">
        <v>210</v>
      </c>
      <c r="C21" s="2" t="s">
        <v>95</v>
      </c>
      <c r="D21" s="4">
        <v>273.25</v>
      </c>
    </row>
    <row r="22" spans="1:4" x14ac:dyDescent="0.25">
      <c r="B22" s="2" t="s">
        <v>29</v>
      </c>
      <c r="C22" s="2" t="s">
        <v>95</v>
      </c>
      <c r="D22" s="4">
        <v>488444.6100000001</v>
      </c>
    </row>
    <row r="23" spans="1:4" x14ac:dyDescent="0.25">
      <c r="B23" s="2" t="s">
        <v>543</v>
      </c>
      <c r="C23" s="2" t="s">
        <v>95</v>
      </c>
      <c r="D23" s="4">
        <v>340.31</v>
      </c>
    </row>
    <row r="24" spans="1:4" x14ac:dyDescent="0.25">
      <c r="B24" s="2" t="s">
        <v>553</v>
      </c>
      <c r="C24" s="2" t="s">
        <v>95</v>
      </c>
      <c r="D24" s="4">
        <v>1.0000000000000009E-2</v>
      </c>
    </row>
    <row r="25" spans="1:4" x14ac:dyDescent="0.25">
      <c r="B25" s="2" t="s">
        <v>560</v>
      </c>
      <c r="C25" s="2" t="s">
        <v>95</v>
      </c>
      <c r="D25" s="4">
        <v>0</v>
      </c>
    </row>
    <row r="26" spans="1:4" x14ac:dyDescent="0.25">
      <c r="B26" s="2" t="s">
        <v>565</v>
      </c>
      <c r="C26" s="2" t="s">
        <v>95</v>
      </c>
      <c r="D26" s="4">
        <v>0</v>
      </c>
    </row>
    <row r="27" spans="1:4" x14ac:dyDescent="0.25">
      <c r="B27" s="2" t="s">
        <v>572</v>
      </c>
      <c r="C27" s="2" t="s">
        <v>95</v>
      </c>
      <c r="D27" s="4">
        <v>0</v>
      </c>
    </row>
    <row r="28" spans="1:4" x14ac:dyDescent="0.25">
      <c r="B28" s="2" t="s">
        <v>576</v>
      </c>
      <c r="C28" s="2" t="s">
        <v>95</v>
      </c>
      <c r="D28" s="4">
        <v>0</v>
      </c>
    </row>
    <row r="29" spans="1:4" x14ac:dyDescent="0.25">
      <c r="B29" s="2" t="s">
        <v>578</v>
      </c>
      <c r="C29" s="2" t="s">
        <v>95</v>
      </c>
      <c r="D29" s="4">
        <v>0</v>
      </c>
    </row>
    <row r="30" spans="1:4" x14ac:dyDescent="0.25">
      <c r="B30" s="2" t="s">
        <v>580</v>
      </c>
      <c r="C30" s="2" t="s">
        <v>95</v>
      </c>
      <c r="D30" s="4">
        <v>0</v>
      </c>
    </row>
    <row r="31" spans="1:4" x14ac:dyDescent="0.25">
      <c r="B31" s="2" t="s">
        <v>582</v>
      </c>
      <c r="C31" s="2" t="s">
        <v>95</v>
      </c>
      <c r="D31" s="4">
        <v>0</v>
      </c>
    </row>
    <row r="32" spans="1:4" x14ac:dyDescent="0.25">
      <c r="A32" s="2" t="s">
        <v>621</v>
      </c>
      <c r="B32"/>
      <c r="D32" s="4">
        <v>593651.68000000017</v>
      </c>
    </row>
    <row r="33" spans="1:4" x14ac:dyDescent="0.25">
      <c r="A33" s="2" t="s">
        <v>0</v>
      </c>
      <c r="B33" s="2" t="s">
        <v>2</v>
      </c>
      <c r="C33" s="2" t="s">
        <v>1</v>
      </c>
      <c r="D33" s="4">
        <v>137.01</v>
      </c>
    </row>
    <row r="34" spans="1:4" x14ac:dyDescent="0.25">
      <c r="B34" s="2" t="s">
        <v>12</v>
      </c>
      <c r="C34" s="2" t="s">
        <v>1</v>
      </c>
      <c r="D34" s="4">
        <v>4638.18</v>
      </c>
    </row>
    <row r="35" spans="1:4" x14ac:dyDescent="0.25">
      <c r="B35" s="2" t="s">
        <v>23</v>
      </c>
      <c r="C35" s="2" t="s">
        <v>1</v>
      </c>
      <c r="D35" s="4">
        <v>147.11000000000001</v>
      </c>
    </row>
    <row r="36" spans="1:4" x14ac:dyDescent="0.25">
      <c r="A36" s="2" t="s">
        <v>622</v>
      </c>
      <c r="B36"/>
      <c r="D36" s="4">
        <v>4922.3</v>
      </c>
    </row>
    <row r="37" spans="1:4" x14ac:dyDescent="0.25">
      <c r="A37" s="2" t="s">
        <v>27</v>
      </c>
      <c r="B37" s="2" t="s">
        <v>29</v>
      </c>
      <c r="C37" s="2" t="s">
        <v>28</v>
      </c>
      <c r="D37" s="4">
        <v>2.2737367544323206E-13</v>
      </c>
    </row>
    <row r="38" spans="1:4" x14ac:dyDescent="0.25">
      <c r="A38" s="2" t="s">
        <v>623</v>
      </c>
      <c r="B38"/>
      <c r="D38" s="4">
        <v>2.2737367544323206E-13</v>
      </c>
    </row>
    <row r="39" spans="1:4" x14ac:dyDescent="0.25">
      <c r="A39" s="2" t="s">
        <v>601</v>
      </c>
      <c r="B39"/>
      <c r="D39" s="4">
        <v>848627.40000000014</v>
      </c>
    </row>
    <row r="40" spans="1:4" x14ac:dyDescent="0.25">
      <c r="B40"/>
    </row>
    <row r="41" spans="1:4" x14ac:dyDescent="0.25">
      <c r="B41"/>
    </row>
    <row r="42" spans="1:4" x14ac:dyDescent="0.25">
      <c r="B42"/>
    </row>
    <row r="43" spans="1:4" x14ac:dyDescent="0.25">
      <c r="B43"/>
    </row>
    <row r="44" spans="1:4" x14ac:dyDescent="0.25">
      <c r="B44"/>
    </row>
    <row r="45" spans="1:4" x14ac:dyDescent="0.25">
      <c r="B45"/>
    </row>
    <row r="46" spans="1:4" x14ac:dyDescent="0.25">
      <c r="B46"/>
    </row>
    <row r="47" spans="1:4" x14ac:dyDescent="0.25">
      <c r="B47"/>
    </row>
    <row r="48" spans="1:4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</sheetData>
  <pageMargins left="0.7" right="0.7" top="0.75" bottom="0.75" header="0.3" footer="0.3"/>
  <pageSetup orientation="portrait" horizontalDpi="1200" verticalDpi="1200" r:id="rId2"/>
  <customProperties>
    <customPr name="_pios_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AF0F-A729-4553-A997-D70D73818238}">
  <dimension ref="A1:I31"/>
  <sheetViews>
    <sheetView workbookViewId="0">
      <selection sqref="A1:A2"/>
    </sheetView>
  </sheetViews>
  <sheetFormatPr defaultRowHeight="15" x14ac:dyDescent="0.25"/>
  <cols>
    <col min="1" max="1" width="18.7109375" bestFit="1" customWidth="1"/>
    <col min="2" max="2" width="47.42578125" bestFit="1" customWidth="1"/>
    <col min="3" max="3" width="8.28515625" bestFit="1" customWidth="1"/>
    <col min="4" max="4" width="20.28515625" style="5" bestFit="1" customWidth="1"/>
    <col min="5" max="5" width="36.7109375" bestFit="1" customWidth="1"/>
    <col min="6" max="6" width="32.5703125" bestFit="1" customWidth="1"/>
    <col min="8" max="8" width="11.5703125" bestFit="1" customWidth="1"/>
    <col min="9" max="9" width="9.5703125" bestFit="1" customWidth="1"/>
    <col min="10" max="10" width="11.7109375" bestFit="1" customWidth="1"/>
    <col min="11" max="11" width="12.7109375" bestFit="1" customWidth="1"/>
  </cols>
  <sheetData>
    <row r="1" spans="1:6" x14ac:dyDescent="0.25">
      <c r="A1" s="37" t="s">
        <v>648</v>
      </c>
    </row>
    <row r="2" spans="1:6" x14ac:dyDescent="0.25">
      <c r="A2" s="37" t="s">
        <v>644</v>
      </c>
    </row>
    <row r="3" spans="1:6" x14ac:dyDescent="0.25">
      <c r="A3" t="s">
        <v>6</v>
      </c>
      <c r="B3" t="s">
        <v>6</v>
      </c>
      <c r="C3" t="s">
        <v>6</v>
      </c>
      <c r="D3" s="5" t="s">
        <v>6</v>
      </c>
      <c r="E3" t="s">
        <v>6</v>
      </c>
      <c r="F3" t="s">
        <v>603</v>
      </c>
    </row>
    <row r="4" spans="1:6" x14ac:dyDescent="0.25">
      <c r="A4" t="s">
        <v>6</v>
      </c>
      <c r="B4" t="s">
        <v>6</v>
      </c>
      <c r="C4" t="s">
        <v>6</v>
      </c>
      <c r="D4" s="5" t="s">
        <v>6</v>
      </c>
      <c r="E4" t="s">
        <v>604</v>
      </c>
      <c r="F4" t="s">
        <v>605</v>
      </c>
    </row>
    <row r="5" spans="1:6" x14ac:dyDescent="0.25">
      <c r="A5" t="s">
        <v>606</v>
      </c>
      <c r="C5" t="s">
        <v>607</v>
      </c>
      <c r="D5" s="5" t="s">
        <v>608</v>
      </c>
      <c r="E5" t="s">
        <v>6</v>
      </c>
      <c r="F5" t="s">
        <v>609</v>
      </c>
    </row>
    <row r="6" spans="1:6" x14ac:dyDescent="0.25">
      <c r="A6" t="s">
        <v>610</v>
      </c>
      <c r="B6" t="s">
        <v>611</v>
      </c>
      <c r="C6" t="s">
        <v>96</v>
      </c>
      <c r="D6" s="5" t="s">
        <v>94</v>
      </c>
      <c r="E6" t="s">
        <v>95</v>
      </c>
      <c r="F6" s="4">
        <v>112.1</v>
      </c>
    </row>
    <row r="7" spans="1:6" x14ac:dyDescent="0.25">
      <c r="A7" t="s">
        <v>610</v>
      </c>
      <c r="B7" t="s">
        <v>611</v>
      </c>
      <c r="C7" t="s">
        <v>106</v>
      </c>
      <c r="D7" s="5" t="s">
        <v>94</v>
      </c>
      <c r="E7" t="s">
        <v>95</v>
      </c>
      <c r="F7" s="4">
        <v>147.96</v>
      </c>
    </row>
    <row r="8" spans="1:6" x14ac:dyDescent="0.25">
      <c r="A8" t="s">
        <v>610</v>
      </c>
      <c r="B8" t="s">
        <v>611</v>
      </c>
      <c r="C8" t="s">
        <v>111</v>
      </c>
      <c r="D8" s="5" t="s">
        <v>94</v>
      </c>
      <c r="E8" t="s">
        <v>95</v>
      </c>
      <c r="F8" s="4">
        <v>680.21</v>
      </c>
    </row>
    <row r="9" spans="1:6" x14ac:dyDescent="0.25">
      <c r="A9" t="s">
        <v>610</v>
      </c>
      <c r="B9" t="s">
        <v>611</v>
      </c>
      <c r="C9" t="s">
        <v>56</v>
      </c>
      <c r="D9" s="5" t="s">
        <v>94</v>
      </c>
      <c r="E9" t="s">
        <v>95</v>
      </c>
      <c r="F9" s="4">
        <v>1524.55</v>
      </c>
    </row>
    <row r="10" spans="1:6" x14ac:dyDescent="0.25">
      <c r="A10" t="s">
        <v>610</v>
      </c>
      <c r="B10" t="s">
        <v>611</v>
      </c>
      <c r="C10" t="s">
        <v>141</v>
      </c>
      <c r="D10" s="5" t="s">
        <v>94</v>
      </c>
      <c r="E10" t="s">
        <v>95</v>
      </c>
      <c r="F10" s="4">
        <v>136.16</v>
      </c>
    </row>
    <row r="11" spans="1:6" x14ac:dyDescent="0.25">
      <c r="A11" t="s">
        <v>610</v>
      </c>
      <c r="B11" t="s">
        <v>611</v>
      </c>
      <c r="C11" t="s">
        <v>160</v>
      </c>
      <c r="D11" s="5" t="s">
        <v>94</v>
      </c>
      <c r="E11" t="s">
        <v>95</v>
      </c>
      <c r="F11" s="4">
        <v>957.96</v>
      </c>
    </row>
    <row r="12" spans="1:6" x14ac:dyDescent="0.25">
      <c r="A12" t="s">
        <v>610</v>
      </c>
      <c r="B12" t="s">
        <v>611</v>
      </c>
      <c r="C12" t="s">
        <v>166</v>
      </c>
      <c r="D12" s="5" t="s">
        <v>94</v>
      </c>
      <c r="E12" t="s">
        <v>95</v>
      </c>
      <c r="F12" s="4">
        <v>3.5</v>
      </c>
    </row>
    <row r="13" spans="1:6" x14ac:dyDescent="0.25">
      <c r="A13" t="s">
        <v>610</v>
      </c>
      <c r="B13" t="s">
        <v>611</v>
      </c>
      <c r="C13" t="s">
        <v>168</v>
      </c>
      <c r="D13" s="5" t="s">
        <v>94</v>
      </c>
      <c r="E13" t="s">
        <v>95</v>
      </c>
      <c r="F13" s="4">
        <v>99999</v>
      </c>
    </row>
    <row r="14" spans="1:6" x14ac:dyDescent="0.25">
      <c r="A14" t="s">
        <v>610</v>
      </c>
      <c r="B14" t="s">
        <v>611</v>
      </c>
      <c r="C14" t="s">
        <v>196</v>
      </c>
      <c r="D14" s="5" t="s">
        <v>94</v>
      </c>
      <c r="E14" t="s">
        <v>95</v>
      </c>
      <c r="F14" s="4">
        <v>495</v>
      </c>
    </row>
    <row r="15" spans="1:6" x14ac:dyDescent="0.25">
      <c r="A15" t="s">
        <v>610</v>
      </c>
      <c r="B15" t="s">
        <v>611</v>
      </c>
      <c r="C15" t="s">
        <v>198</v>
      </c>
      <c r="D15" s="5" t="s">
        <v>94</v>
      </c>
      <c r="E15" t="s">
        <v>95</v>
      </c>
      <c r="F15" s="4">
        <v>25</v>
      </c>
    </row>
    <row r="16" spans="1:6" x14ac:dyDescent="0.25">
      <c r="A16" t="s">
        <v>610</v>
      </c>
      <c r="B16" t="s">
        <v>611</v>
      </c>
      <c r="C16" t="s">
        <v>200</v>
      </c>
      <c r="D16" s="5" t="s">
        <v>94</v>
      </c>
      <c r="E16" t="s">
        <v>95</v>
      </c>
      <c r="F16" s="4">
        <v>230</v>
      </c>
    </row>
    <row r="17" spans="1:9" x14ac:dyDescent="0.25">
      <c r="A17" t="s">
        <v>610</v>
      </c>
      <c r="B17" t="s">
        <v>611</v>
      </c>
      <c r="C17" t="s">
        <v>2</v>
      </c>
      <c r="D17" s="5" t="s">
        <v>94</v>
      </c>
      <c r="E17" t="s">
        <v>95</v>
      </c>
      <c r="F17" s="4">
        <v>282.06</v>
      </c>
    </row>
    <row r="18" spans="1:9" x14ac:dyDescent="0.25">
      <c r="A18" t="s">
        <v>610</v>
      </c>
      <c r="B18" t="s">
        <v>611</v>
      </c>
      <c r="C18" t="s">
        <v>210</v>
      </c>
      <c r="D18" s="5" t="s">
        <v>94</v>
      </c>
      <c r="E18" t="s">
        <v>95</v>
      </c>
      <c r="F18" s="4">
        <v>273.25</v>
      </c>
    </row>
    <row r="19" spans="1:9" x14ac:dyDescent="0.25">
      <c r="A19" t="s">
        <v>610</v>
      </c>
      <c r="B19" t="s">
        <v>611</v>
      </c>
      <c r="C19" t="s">
        <v>29</v>
      </c>
      <c r="D19" s="5" t="s">
        <v>94</v>
      </c>
      <c r="E19" t="s">
        <v>95</v>
      </c>
      <c r="F19" s="4">
        <v>488444.61</v>
      </c>
    </row>
    <row r="20" spans="1:9" x14ac:dyDescent="0.25">
      <c r="A20" t="s">
        <v>610</v>
      </c>
      <c r="B20" t="s">
        <v>611</v>
      </c>
      <c r="C20" t="s">
        <v>543</v>
      </c>
      <c r="D20" s="5" t="s">
        <v>94</v>
      </c>
      <c r="E20" t="s">
        <v>95</v>
      </c>
      <c r="F20" s="4">
        <v>340.31</v>
      </c>
    </row>
    <row r="21" spans="1:9" x14ac:dyDescent="0.25">
      <c r="A21" t="s">
        <v>615</v>
      </c>
      <c r="B21" t="s">
        <v>616</v>
      </c>
      <c r="C21" t="s">
        <v>617</v>
      </c>
      <c r="D21" s="5" t="s">
        <v>94</v>
      </c>
      <c r="E21" t="s">
        <v>95</v>
      </c>
      <c r="F21" s="7">
        <v>0.01</v>
      </c>
    </row>
    <row r="22" spans="1:9" s="5" customFormat="1" x14ac:dyDescent="0.25">
      <c r="F22" s="8">
        <f>SUM(F6:F21)</f>
        <v>593651.68000000005</v>
      </c>
      <c r="G22" s="5" t="s">
        <v>641</v>
      </c>
    </row>
    <row r="23" spans="1:9" s="5" customFormat="1" x14ac:dyDescent="0.25">
      <c r="F23" s="8"/>
    </row>
    <row r="24" spans="1:9" x14ac:dyDescent="0.25">
      <c r="A24" t="s">
        <v>610</v>
      </c>
      <c r="B24" t="s">
        <v>611</v>
      </c>
      <c r="C24" t="s">
        <v>56</v>
      </c>
      <c r="D24" s="5" t="s">
        <v>54</v>
      </c>
      <c r="E24" t="s">
        <v>55</v>
      </c>
      <c r="F24" s="4">
        <v>53.42</v>
      </c>
      <c r="H24" s="33">
        <f>+F22+F26</f>
        <v>843705.10000000009</v>
      </c>
      <c r="I24" s="34" t="s">
        <v>643</v>
      </c>
    </row>
    <row r="25" spans="1:9" x14ac:dyDescent="0.25">
      <c r="A25" t="s">
        <v>610</v>
      </c>
      <c r="B25" t="s">
        <v>611</v>
      </c>
      <c r="C25" t="s">
        <v>61</v>
      </c>
      <c r="D25" s="5" t="s">
        <v>54</v>
      </c>
      <c r="E25" t="s">
        <v>55</v>
      </c>
      <c r="F25" s="7">
        <v>250000</v>
      </c>
    </row>
    <row r="26" spans="1:9" s="5" customFormat="1" x14ac:dyDescent="0.25">
      <c r="F26" s="8">
        <f>SUM(F24:F25)</f>
        <v>250053.42</v>
      </c>
      <c r="G26" s="5" t="s">
        <v>642</v>
      </c>
    </row>
    <row r="27" spans="1:9" s="5" customFormat="1" x14ac:dyDescent="0.25">
      <c r="F27" s="6"/>
    </row>
    <row r="28" spans="1:9" s="5" customFormat="1" x14ac:dyDescent="0.25">
      <c r="A28" s="5" t="s">
        <v>612</v>
      </c>
      <c r="B28" s="5" t="s">
        <v>613</v>
      </c>
      <c r="C28" s="5" t="s">
        <v>2</v>
      </c>
      <c r="D28" s="6" t="s">
        <v>0</v>
      </c>
      <c r="E28" s="5" t="s">
        <v>1</v>
      </c>
      <c r="F28" s="5">
        <v>137.01</v>
      </c>
    </row>
    <row r="29" spans="1:9" x14ac:dyDescent="0.25">
      <c r="A29" t="s">
        <v>612</v>
      </c>
      <c r="B29" t="s">
        <v>613</v>
      </c>
      <c r="C29" t="s">
        <v>618</v>
      </c>
      <c r="D29" s="5">
        <v>6150022094</v>
      </c>
      <c r="E29" t="s">
        <v>619</v>
      </c>
      <c r="F29" s="4">
        <v>3000</v>
      </c>
    </row>
    <row r="30" spans="1:9" x14ac:dyDescent="0.25">
      <c r="A30" t="s">
        <v>612</v>
      </c>
      <c r="B30" t="s">
        <v>613</v>
      </c>
      <c r="C30" t="s">
        <v>614</v>
      </c>
      <c r="D30" s="5" t="s">
        <v>0</v>
      </c>
      <c r="E30" t="s">
        <v>1</v>
      </c>
      <c r="F30" s="7">
        <v>1785.29</v>
      </c>
      <c r="G30" s="9"/>
    </row>
    <row r="31" spans="1:9" s="5" customFormat="1" x14ac:dyDescent="0.25">
      <c r="F31" s="8">
        <f>SUM(F28:F30)</f>
        <v>4922.3</v>
      </c>
    </row>
  </sheetData>
  <autoFilter ref="A3:F22" xr:uid="{D7CC9156-80E8-4C95-B76C-FBE61DA3B0F6}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5DD9-1D2A-419F-A5A3-7E1395344A93}">
  <sheetPr codeName="Sheet1"/>
  <dimension ref="A1:P253"/>
  <sheetViews>
    <sheetView workbookViewId="0">
      <selection activeCell="A5" sqref="A5:XFD253"/>
    </sheetView>
  </sheetViews>
  <sheetFormatPr defaultRowHeight="15" x14ac:dyDescent="0.25"/>
  <cols>
    <col min="1" max="1" width="30.28515625" customWidth="1"/>
    <col min="2" max="2" width="43.7109375" bestFit="1" customWidth="1"/>
    <col min="3" max="3" width="10.28515625" bestFit="1" customWidth="1"/>
    <col min="4" max="4" width="41.28515625" bestFit="1" customWidth="1"/>
    <col min="5" max="5" width="55.42578125" bestFit="1" customWidth="1"/>
    <col min="6" max="6" width="12.7109375" bestFit="1" customWidth="1"/>
    <col min="7" max="7" width="10.42578125" bestFit="1" customWidth="1"/>
    <col min="8" max="8" width="18.5703125" bestFit="1" customWidth="1"/>
    <col min="9" max="9" width="11" bestFit="1" customWidth="1"/>
    <col min="10" max="10" width="4" bestFit="1" customWidth="1"/>
    <col min="11" max="11" width="5" bestFit="1" customWidth="1"/>
    <col min="12" max="12" width="7.42578125" bestFit="1" customWidth="1"/>
    <col min="13" max="13" width="41.7109375" bestFit="1" customWidth="1"/>
    <col min="14" max="16" width="10.7109375" bestFit="1" customWidth="1"/>
  </cols>
  <sheetData>
    <row r="1" spans="1:16" x14ac:dyDescent="0.25">
      <c r="A1" s="37" t="s">
        <v>649</v>
      </c>
    </row>
    <row r="2" spans="1:16" x14ac:dyDescent="0.25">
      <c r="A2" s="37" t="s">
        <v>644</v>
      </c>
    </row>
    <row r="5" spans="1:16" s="38" customFormat="1" x14ac:dyDescent="0.25">
      <c r="A5" s="38" t="s">
        <v>587</v>
      </c>
      <c r="B5" s="38" t="s">
        <v>588</v>
      </c>
      <c r="C5" s="38" t="s">
        <v>589</v>
      </c>
      <c r="D5" s="38" t="s">
        <v>590</v>
      </c>
      <c r="E5" s="38" t="s">
        <v>591</v>
      </c>
      <c r="F5" s="38" t="s">
        <v>592</v>
      </c>
      <c r="G5" s="38" t="s">
        <v>593</v>
      </c>
      <c r="H5" s="38" t="s">
        <v>594</v>
      </c>
      <c r="I5" s="38" t="s">
        <v>595</v>
      </c>
      <c r="J5" s="38" t="s">
        <v>596</v>
      </c>
      <c r="K5" s="38" t="s">
        <v>597</v>
      </c>
      <c r="L5" s="38" t="s">
        <v>598</v>
      </c>
      <c r="M5" s="38" t="s">
        <v>599</v>
      </c>
      <c r="N5" s="39" t="s">
        <v>584</v>
      </c>
      <c r="O5" s="39" t="s">
        <v>585</v>
      </c>
      <c r="P5" s="39" t="s">
        <v>586</v>
      </c>
    </row>
    <row r="6" spans="1:16" s="38" customFormat="1" x14ac:dyDescent="0.25">
      <c r="A6" s="40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11</v>
      </c>
      <c r="N6" s="41">
        <v>137.01</v>
      </c>
      <c r="O6" s="42">
        <v>43951</v>
      </c>
      <c r="P6" s="42">
        <v>43953</v>
      </c>
    </row>
    <row r="7" spans="1:16" s="38" customFormat="1" x14ac:dyDescent="0.25">
      <c r="A7" s="40" t="s">
        <v>0</v>
      </c>
      <c r="B7" s="40" t="s">
        <v>1</v>
      </c>
      <c r="C7" s="40" t="s">
        <v>12</v>
      </c>
      <c r="D7" s="40" t="s">
        <v>13</v>
      </c>
      <c r="E7" s="40" t="s">
        <v>14</v>
      </c>
      <c r="F7" s="40" t="s">
        <v>15</v>
      </c>
      <c r="G7" s="40" t="s">
        <v>6</v>
      </c>
      <c r="H7" s="40" t="s">
        <v>6</v>
      </c>
      <c r="I7" s="40" t="s">
        <v>16</v>
      </c>
      <c r="J7" s="40" t="s">
        <v>17</v>
      </c>
      <c r="K7" s="40" t="s">
        <v>9</v>
      </c>
      <c r="L7" s="40" t="s">
        <v>6</v>
      </c>
      <c r="M7" s="40" t="s">
        <v>6</v>
      </c>
      <c r="N7" s="41">
        <v>2580</v>
      </c>
      <c r="O7" s="42">
        <v>44166</v>
      </c>
      <c r="P7" s="42">
        <v>44165</v>
      </c>
    </row>
    <row r="8" spans="1:16" s="38" customFormat="1" x14ac:dyDescent="0.25">
      <c r="A8" s="40" t="s">
        <v>0</v>
      </c>
      <c r="B8" s="40" t="s">
        <v>1</v>
      </c>
      <c r="C8" s="40" t="s">
        <v>12</v>
      </c>
      <c r="D8" s="40" t="s">
        <v>13</v>
      </c>
      <c r="E8" s="40" t="s">
        <v>14</v>
      </c>
      <c r="F8" s="40" t="s">
        <v>18</v>
      </c>
      <c r="G8" s="40" t="s">
        <v>6</v>
      </c>
      <c r="H8" s="40" t="s">
        <v>6</v>
      </c>
      <c r="I8" s="40" t="s">
        <v>19</v>
      </c>
      <c r="J8" s="40" t="s">
        <v>20</v>
      </c>
      <c r="K8" s="40" t="s">
        <v>9</v>
      </c>
      <c r="L8" s="40" t="s">
        <v>6</v>
      </c>
      <c r="M8" s="40" t="s">
        <v>6</v>
      </c>
      <c r="N8" s="41">
        <v>3000</v>
      </c>
      <c r="O8" s="42">
        <v>44200</v>
      </c>
      <c r="P8" s="42">
        <v>44196</v>
      </c>
    </row>
    <row r="9" spans="1:16" s="38" customFormat="1" x14ac:dyDescent="0.25">
      <c r="A9" s="40" t="s">
        <v>0</v>
      </c>
      <c r="B9" s="40" t="s">
        <v>1</v>
      </c>
      <c r="C9" s="40" t="s">
        <v>12</v>
      </c>
      <c r="D9" s="40" t="s">
        <v>13</v>
      </c>
      <c r="E9" s="40" t="s">
        <v>14</v>
      </c>
      <c r="F9" s="40" t="s">
        <v>21</v>
      </c>
      <c r="G9" s="40" t="s">
        <v>6</v>
      </c>
      <c r="H9" s="40" t="s">
        <v>6</v>
      </c>
      <c r="I9" s="40" t="s">
        <v>22</v>
      </c>
      <c r="J9" s="40" t="s">
        <v>20</v>
      </c>
      <c r="K9" s="40" t="s">
        <v>9</v>
      </c>
      <c r="L9" s="40" t="s">
        <v>6</v>
      </c>
      <c r="M9" s="40" t="s">
        <v>6</v>
      </c>
      <c r="N9" s="41">
        <v>-941.82</v>
      </c>
      <c r="O9" s="42">
        <v>44200</v>
      </c>
      <c r="P9" s="42">
        <v>44196</v>
      </c>
    </row>
    <row r="10" spans="1:16" s="38" customFormat="1" x14ac:dyDescent="0.25">
      <c r="A10" s="40" t="s">
        <v>0</v>
      </c>
      <c r="B10" s="40" t="s">
        <v>1</v>
      </c>
      <c r="C10" s="40" t="s">
        <v>23</v>
      </c>
      <c r="D10" s="40" t="s">
        <v>24</v>
      </c>
      <c r="E10" s="40" t="s">
        <v>14</v>
      </c>
      <c r="F10" s="40" t="s">
        <v>25</v>
      </c>
      <c r="G10" s="40" t="s">
        <v>6</v>
      </c>
      <c r="H10" s="40" t="s">
        <v>6</v>
      </c>
      <c r="I10" s="40" t="s">
        <v>26</v>
      </c>
      <c r="J10" s="40" t="s">
        <v>8</v>
      </c>
      <c r="K10" s="40" t="s">
        <v>9</v>
      </c>
      <c r="L10" s="40" t="s">
        <v>6</v>
      </c>
      <c r="M10" s="40" t="s">
        <v>6</v>
      </c>
      <c r="N10" s="41">
        <v>147.11000000000001</v>
      </c>
      <c r="O10" s="42">
        <v>43983</v>
      </c>
      <c r="P10" s="42">
        <v>43982</v>
      </c>
    </row>
    <row r="11" spans="1:16" s="38" customFormat="1" x14ac:dyDescent="0.25">
      <c r="A11" s="40" t="s">
        <v>27</v>
      </c>
      <c r="B11" s="40" t="s">
        <v>28</v>
      </c>
      <c r="C11" s="40" t="s">
        <v>29</v>
      </c>
      <c r="D11" s="40" t="s">
        <v>30</v>
      </c>
      <c r="E11" s="40" t="s">
        <v>31</v>
      </c>
      <c r="F11" s="40" t="s">
        <v>32</v>
      </c>
      <c r="G11" s="40" t="s">
        <v>6</v>
      </c>
      <c r="H11" s="40" t="s">
        <v>6</v>
      </c>
      <c r="I11" s="40" t="s">
        <v>33</v>
      </c>
      <c r="J11" s="40" t="s">
        <v>34</v>
      </c>
      <c r="K11" s="40" t="s">
        <v>9</v>
      </c>
      <c r="L11" s="40" t="s">
        <v>35</v>
      </c>
      <c r="M11" s="40" t="s">
        <v>36</v>
      </c>
      <c r="N11" s="41">
        <v>-1372.17</v>
      </c>
      <c r="O11" s="42">
        <v>44012</v>
      </c>
      <c r="P11" s="42">
        <v>44012</v>
      </c>
    </row>
    <row r="12" spans="1:16" s="38" customFormat="1" x14ac:dyDescent="0.25">
      <c r="A12" s="40" t="s">
        <v>27</v>
      </c>
      <c r="B12" s="40" t="s">
        <v>28</v>
      </c>
      <c r="C12" s="40" t="s">
        <v>29</v>
      </c>
      <c r="D12" s="40" t="s">
        <v>30</v>
      </c>
      <c r="E12" s="40" t="s">
        <v>37</v>
      </c>
      <c r="F12" s="40" t="s">
        <v>32</v>
      </c>
      <c r="G12" s="40" t="s">
        <v>6</v>
      </c>
      <c r="H12" s="40" t="s">
        <v>6</v>
      </c>
      <c r="I12" s="40" t="s">
        <v>33</v>
      </c>
      <c r="J12" s="40" t="s">
        <v>34</v>
      </c>
      <c r="K12" s="40" t="s">
        <v>9</v>
      </c>
      <c r="L12" s="40" t="s">
        <v>35</v>
      </c>
      <c r="M12" s="40" t="s">
        <v>36</v>
      </c>
      <c r="N12" s="41">
        <v>-1662.52</v>
      </c>
      <c r="O12" s="42">
        <v>44012</v>
      </c>
      <c r="P12" s="42">
        <v>44012</v>
      </c>
    </row>
    <row r="13" spans="1:16" s="38" customFormat="1" x14ac:dyDescent="0.25">
      <c r="A13" s="40" t="s">
        <v>27</v>
      </c>
      <c r="B13" s="40" t="s">
        <v>28</v>
      </c>
      <c r="C13" s="40" t="s">
        <v>29</v>
      </c>
      <c r="D13" s="40" t="s">
        <v>30</v>
      </c>
      <c r="E13" s="40" t="s">
        <v>38</v>
      </c>
      <c r="F13" s="40" t="s">
        <v>32</v>
      </c>
      <c r="G13" s="40" t="s">
        <v>6</v>
      </c>
      <c r="H13" s="40" t="s">
        <v>6</v>
      </c>
      <c r="I13" s="40" t="s">
        <v>33</v>
      </c>
      <c r="J13" s="40" t="s">
        <v>34</v>
      </c>
      <c r="K13" s="40" t="s">
        <v>9</v>
      </c>
      <c r="L13" s="40" t="s">
        <v>35</v>
      </c>
      <c r="M13" s="40" t="s">
        <v>36</v>
      </c>
      <c r="N13" s="41">
        <v>-1364.22</v>
      </c>
      <c r="O13" s="42">
        <v>44012</v>
      </c>
      <c r="P13" s="42">
        <v>44012</v>
      </c>
    </row>
    <row r="14" spans="1:16" s="38" customFormat="1" x14ac:dyDescent="0.25">
      <c r="A14" s="40" t="s">
        <v>27</v>
      </c>
      <c r="B14" s="40" t="s">
        <v>28</v>
      </c>
      <c r="C14" s="40" t="s">
        <v>29</v>
      </c>
      <c r="D14" s="40" t="s">
        <v>30</v>
      </c>
      <c r="E14" s="40" t="s">
        <v>39</v>
      </c>
      <c r="F14" s="40" t="s">
        <v>32</v>
      </c>
      <c r="G14" s="40" t="s">
        <v>6</v>
      </c>
      <c r="H14" s="40" t="s">
        <v>6</v>
      </c>
      <c r="I14" s="40" t="s">
        <v>33</v>
      </c>
      <c r="J14" s="40" t="s">
        <v>34</v>
      </c>
      <c r="K14" s="40" t="s">
        <v>9</v>
      </c>
      <c r="L14" s="40" t="s">
        <v>35</v>
      </c>
      <c r="M14" s="40" t="s">
        <v>36</v>
      </c>
      <c r="N14" s="41">
        <v>-620.04</v>
      </c>
      <c r="O14" s="42">
        <v>44012</v>
      </c>
      <c r="P14" s="42">
        <v>44012</v>
      </c>
    </row>
    <row r="15" spans="1:16" s="38" customFormat="1" x14ac:dyDescent="0.25">
      <c r="A15" s="40" t="s">
        <v>27</v>
      </c>
      <c r="B15" s="40" t="s">
        <v>28</v>
      </c>
      <c r="C15" s="40" t="s">
        <v>29</v>
      </c>
      <c r="D15" s="40" t="s">
        <v>30</v>
      </c>
      <c r="E15" s="40" t="s">
        <v>40</v>
      </c>
      <c r="F15" s="40" t="s">
        <v>41</v>
      </c>
      <c r="G15" s="40" t="s">
        <v>6</v>
      </c>
      <c r="H15" s="40" t="s">
        <v>6</v>
      </c>
      <c r="I15" s="40" t="s">
        <v>42</v>
      </c>
      <c r="J15" s="40" t="s">
        <v>34</v>
      </c>
      <c r="K15" s="40" t="s">
        <v>9</v>
      </c>
      <c r="L15" s="40" t="s">
        <v>43</v>
      </c>
      <c r="M15" s="40" t="s">
        <v>44</v>
      </c>
      <c r="N15" s="41">
        <v>1372.17</v>
      </c>
      <c r="O15" s="42">
        <v>43973</v>
      </c>
      <c r="P15" s="42">
        <v>43987</v>
      </c>
    </row>
    <row r="16" spans="1:16" s="38" customFormat="1" x14ac:dyDescent="0.25">
      <c r="A16" s="40" t="s">
        <v>27</v>
      </c>
      <c r="B16" s="40" t="s">
        <v>28</v>
      </c>
      <c r="C16" s="40" t="s">
        <v>29</v>
      </c>
      <c r="D16" s="40" t="s">
        <v>30</v>
      </c>
      <c r="E16" s="40" t="s">
        <v>45</v>
      </c>
      <c r="F16" s="40" t="s">
        <v>46</v>
      </c>
      <c r="G16" s="40" t="s">
        <v>6</v>
      </c>
      <c r="H16" s="40" t="s">
        <v>6</v>
      </c>
      <c r="I16" s="40" t="s">
        <v>47</v>
      </c>
      <c r="J16" s="40" t="s">
        <v>34</v>
      </c>
      <c r="K16" s="40" t="s">
        <v>9</v>
      </c>
      <c r="L16" s="40" t="s">
        <v>43</v>
      </c>
      <c r="M16" s="40" t="s">
        <v>44</v>
      </c>
      <c r="N16" s="41">
        <v>1662.52</v>
      </c>
      <c r="O16" s="42">
        <v>43910</v>
      </c>
      <c r="P16" s="42">
        <v>43987</v>
      </c>
    </row>
    <row r="17" spans="1:16" s="38" customFormat="1" x14ac:dyDescent="0.25">
      <c r="A17" s="40" t="s">
        <v>27</v>
      </c>
      <c r="B17" s="40" t="s">
        <v>28</v>
      </c>
      <c r="C17" s="40" t="s">
        <v>29</v>
      </c>
      <c r="D17" s="40" t="s">
        <v>30</v>
      </c>
      <c r="E17" s="40" t="s">
        <v>48</v>
      </c>
      <c r="F17" s="40" t="s">
        <v>49</v>
      </c>
      <c r="G17" s="40" t="s">
        <v>6</v>
      </c>
      <c r="H17" s="40" t="s">
        <v>6</v>
      </c>
      <c r="I17" s="40" t="s">
        <v>50</v>
      </c>
      <c r="J17" s="40" t="s">
        <v>34</v>
      </c>
      <c r="K17" s="40" t="s">
        <v>9</v>
      </c>
      <c r="L17" s="40" t="s">
        <v>43</v>
      </c>
      <c r="M17" s="40" t="s">
        <v>44</v>
      </c>
      <c r="N17" s="41">
        <v>1364.22</v>
      </c>
      <c r="O17" s="42">
        <v>43980</v>
      </c>
      <c r="P17" s="42">
        <v>43987</v>
      </c>
    </row>
    <row r="18" spans="1:16" s="38" customFormat="1" x14ac:dyDescent="0.25">
      <c r="A18" s="40" t="s">
        <v>27</v>
      </c>
      <c r="B18" s="40" t="s">
        <v>28</v>
      </c>
      <c r="C18" s="40" t="s">
        <v>29</v>
      </c>
      <c r="D18" s="40" t="s">
        <v>30</v>
      </c>
      <c r="E18" s="40" t="s">
        <v>51</v>
      </c>
      <c r="F18" s="40" t="s">
        <v>52</v>
      </c>
      <c r="G18" s="40" t="s">
        <v>6</v>
      </c>
      <c r="H18" s="40" t="s">
        <v>6</v>
      </c>
      <c r="I18" s="40" t="s">
        <v>53</v>
      </c>
      <c r="J18" s="40" t="s">
        <v>34</v>
      </c>
      <c r="K18" s="40" t="s">
        <v>9</v>
      </c>
      <c r="L18" s="40" t="s">
        <v>43</v>
      </c>
      <c r="M18" s="40" t="s">
        <v>44</v>
      </c>
      <c r="N18" s="41">
        <v>620.04</v>
      </c>
      <c r="O18" s="42">
        <v>43908</v>
      </c>
      <c r="P18" s="42">
        <v>43987</v>
      </c>
    </row>
    <row r="19" spans="1:16" s="38" customFormat="1" x14ac:dyDescent="0.25">
      <c r="A19" s="40" t="s">
        <v>54</v>
      </c>
      <c r="B19" s="40" t="s">
        <v>55</v>
      </c>
      <c r="C19" s="40" t="s">
        <v>56</v>
      </c>
      <c r="D19" s="40" t="s">
        <v>57</v>
      </c>
      <c r="E19" s="40" t="s">
        <v>58</v>
      </c>
      <c r="F19" s="40" t="s">
        <v>59</v>
      </c>
      <c r="G19" s="40" t="s">
        <v>6</v>
      </c>
      <c r="H19" s="40" t="s">
        <v>6</v>
      </c>
      <c r="I19" s="40" t="s">
        <v>60</v>
      </c>
      <c r="J19" s="40" t="s">
        <v>20</v>
      </c>
      <c r="K19" s="40" t="s">
        <v>9</v>
      </c>
      <c r="L19" s="40" t="s">
        <v>10</v>
      </c>
      <c r="M19" s="40" t="s">
        <v>11</v>
      </c>
      <c r="N19" s="41">
        <v>53.42</v>
      </c>
      <c r="O19" s="42">
        <v>44160</v>
      </c>
      <c r="P19" s="42">
        <v>44166</v>
      </c>
    </row>
    <row r="20" spans="1:16" s="38" customFormat="1" x14ac:dyDescent="0.25">
      <c r="A20" s="40" t="s">
        <v>54</v>
      </c>
      <c r="B20" s="40" t="s">
        <v>55</v>
      </c>
      <c r="C20" s="40" t="s">
        <v>61</v>
      </c>
      <c r="D20" s="40" t="s">
        <v>62</v>
      </c>
      <c r="E20" s="40" t="s">
        <v>63</v>
      </c>
      <c r="F20" s="40" t="s">
        <v>64</v>
      </c>
      <c r="G20" s="40" t="s">
        <v>6</v>
      </c>
      <c r="H20" s="40" t="s">
        <v>6</v>
      </c>
      <c r="I20" s="40" t="s">
        <v>65</v>
      </c>
      <c r="J20" s="40" t="s">
        <v>66</v>
      </c>
      <c r="K20" s="40" t="s">
        <v>9</v>
      </c>
      <c r="L20" s="40" t="s">
        <v>67</v>
      </c>
      <c r="M20" s="40" t="s">
        <v>68</v>
      </c>
      <c r="N20" s="41">
        <v>25000</v>
      </c>
      <c r="O20" s="42">
        <v>43850</v>
      </c>
      <c r="P20" s="42">
        <v>43850</v>
      </c>
    </row>
    <row r="21" spans="1:16" s="38" customFormat="1" x14ac:dyDescent="0.25">
      <c r="A21" s="40" t="s">
        <v>54</v>
      </c>
      <c r="B21" s="40" t="s">
        <v>55</v>
      </c>
      <c r="C21" s="40" t="s">
        <v>61</v>
      </c>
      <c r="D21" s="40" t="s">
        <v>62</v>
      </c>
      <c r="E21" s="40" t="s">
        <v>63</v>
      </c>
      <c r="F21" s="40" t="s">
        <v>69</v>
      </c>
      <c r="G21" s="40" t="s">
        <v>6</v>
      </c>
      <c r="H21" s="40" t="s">
        <v>6</v>
      </c>
      <c r="I21" s="40" t="s">
        <v>70</v>
      </c>
      <c r="J21" s="40" t="s">
        <v>71</v>
      </c>
      <c r="K21" s="40" t="s">
        <v>9</v>
      </c>
      <c r="L21" s="40" t="s">
        <v>67</v>
      </c>
      <c r="M21" s="40" t="s">
        <v>68</v>
      </c>
      <c r="N21" s="41">
        <v>25000</v>
      </c>
      <c r="O21" s="42">
        <v>43881</v>
      </c>
      <c r="P21" s="42">
        <v>43881</v>
      </c>
    </row>
    <row r="22" spans="1:16" s="38" customFormat="1" x14ac:dyDescent="0.25">
      <c r="A22" s="40" t="s">
        <v>54</v>
      </c>
      <c r="B22" s="40" t="s">
        <v>55</v>
      </c>
      <c r="C22" s="40" t="s">
        <v>61</v>
      </c>
      <c r="D22" s="40" t="s">
        <v>62</v>
      </c>
      <c r="E22" s="40" t="s">
        <v>63</v>
      </c>
      <c r="F22" s="40" t="s">
        <v>72</v>
      </c>
      <c r="G22" s="40" t="s">
        <v>6</v>
      </c>
      <c r="H22" s="40" t="s">
        <v>6</v>
      </c>
      <c r="I22" s="40" t="s">
        <v>73</v>
      </c>
      <c r="J22" s="40" t="s">
        <v>74</v>
      </c>
      <c r="K22" s="40" t="s">
        <v>9</v>
      </c>
      <c r="L22" s="40" t="s">
        <v>67</v>
      </c>
      <c r="M22" s="40" t="s">
        <v>68</v>
      </c>
      <c r="N22" s="41">
        <v>25000</v>
      </c>
      <c r="O22" s="42">
        <v>43910</v>
      </c>
      <c r="P22" s="42">
        <v>43910</v>
      </c>
    </row>
    <row r="23" spans="1:16" s="38" customFormat="1" x14ac:dyDescent="0.25">
      <c r="A23" s="40" t="s">
        <v>54</v>
      </c>
      <c r="B23" s="40" t="s">
        <v>55</v>
      </c>
      <c r="C23" s="40" t="s">
        <v>61</v>
      </c>
      <c r="D23" s="40" t="s">
        <v>62</v>
      </c>
      <c r="E23" s="40" t="s">
        <v>63</v>
      </c>
      <c r="F23" s="40" t="s">
        <v>75</v>
      </c>
      <c r="G23" s="40" t="s">
        <v>6</v>
      </c>
      <c r="H23" s="40" t="s">
        <v>6</v>
      </c>
      <c r="I23" s="40" t="s">
        <v>76</v>
      </c>
      <c r="J23" s="40" t="s">
        <v>77</v>
      </c>
      <c r="K23" s="40" t="s">
        <v>9</v>
      </c>
      <c r="L23" s="40" t="s">
        <v>67</v>
      </c>
      <c r="M23" s="40" t="s">
        <v>68</v>
      </c>
      <c r="N23" s="41">
        <v>25000</v>
      </c>
      <c r="O23" s="42">
        <v>43941</v>
      </c>
      <c r="P23" s="42">
        <v>43941</v>
      </c>
    </row>
    <row r="24" spans="1:16" s="38" customFormat="1" x14ac:dyDescent="0.25">
      <c r="A24" s="40" t="s">
        <v>54</v>
      </c>
      <c r="B24" s="40" t="s">
        <v>55</v>
      </c>
      <c r="C24" s="40" t="s">
        <v>61</v>
      </c>
      <c r="D24" s="40" t="s">
        <v>62</v>
      </c>
      <c r="E24" s="40" t="s">
        <v>63</v>
      </c>
      <c r="F24" s="40" t="s">
        <v>78</v>
      </c>
      <c r="G24" s="40" t="s">
        <v>6</v>
      </c>
      <c r="H24" s="40" t="s">
        <v>6</v>
      </c>
      <c r="I24" s="40" t="s">
        <v>79</v>
      </c>
      <c r="J24" s="40" t="s">
        <v>8</v>
      </c>
      <c r="K24" s="40" t="s">
        <v>9</v>
      </c>
      <c r="L24" s="40" t="s">
        <v>67</v>
      </c>
      <c r="M24" s="40" t="s">
        <v>68</v>
      </c>
      <c r="N24" s="41">
        <v>25000</v>
      </c>
      <c r="O24" s="42">
        <v>43971</v>
      </c>
      <c r="P24" s="42">
        <v>43971</v>
      </c>
    </row>
    <row r="25" spans="1:16" s="38" customFormat="1" x14ac:dyDescent="0.25">
      <c r="A25" s="40" t="s">
        <v>54</v>
      </c>
      <c r="B25" s="40" t="s">
        <v>55</v>
      </c>
      <c r="C25" s="40" t="s">
        <v>61</v>
      </c>
      <c r="D25" s="40" t="s">
        <v>62</v>
      </c>
      <c r="E25" s="40" t="s">
        <v>63</v>
      </c>
      <c r="F25" s="40" t="s">
        <v>80</v>
      </c>
      <c r="G25" s="40" t="s">
        <v>6</v>
      </c>
      <c r="H25" s="40" t="s">
        <v>6</v>
      </c>
      <c r="I25" s="40" t="s">
        <v>81</v>
      </c>
      <c r="J25" s="40" t="s">
        <v>34</v>
      </c>
      <c r="K25" s="40" t="s">
        <v>9</v>
      </c>
      <c r="L25" s="40" t="s">
        <v>67</v>
      </c>
      <c r="M25" s="40" t="s">
        <v>68</v>
      </c>
      <c r="N25" s="41">
        <v>25000</v>
      </c>
      <c r="O25" s="42">
        <v>44002</v>
      </c>
      <c r="P25" s="42">
        <v>44002</v>
      </c>
    </row>
    <row r="26" spans="1:16" s="38" customFormat="1" x14ac:dyDescent="0.25">
      <c r="A26" s="40" t="s">
        <v>54</v>
      </c>
      <c r="B26" s="40" t="s">
        <v>55</v>
      </c>
      <c r="C26" s="40" t="s">
        <v>61</v>
      </c>
      <c r="D26" s="40" t="s">
        <v>62</v>
      </c>
      <c r="E26" s="40" t="s">
        <v>63</v>
      </c>
      <c r="F26" s="40" t="s">
        <v>82</v>
      </c>
      <c r="G26" s="40" t="s">
        <v>6</v>
      </c>
      <c r="H26" s="40" t="s">
        <v>6</v>
      </c>
      <c r="I26" s="40" t="s">
        <v>83</v>
      </c>
      <c r="J26" s="40" t="s">
        <v>84</v>
      </c>
      <c r="K26" s="40" t="s">
        <v>9</v>
      </c>
      <c r="L26" s="40" t="s">
        <v>67</v>
      </c>
      <c r="M26" s="40" t="s">
        <v>68</v>
      </c>
      <c r="N26" s="41">
        <v>25000</v>
      </c>
      <c r="O26" s="42">
        <v>44032</v>
      </c>
      <c r="P26" s="42">
        <v>44032</v>
      </c>
    </row>
    <row r="27" spans="1:16" s="38" customFormat="1" x14ac:dyDescent="0.25">
      <c r="A27" s="40" t="s">
        <v>54</v>
      </c>
      <c r="B27" s="40" t="s">
        <v>55</v>
      </c>
      <c r="C27" s="40" t="s">
        <v>61</v>
      </c>
      <c r="D27" s="40" t="s">
        <v>62</v>
      </c>
      <c r="E27" s="40" t="s">
        <v>63</v>
      </c>
      <c r="F27" s="40" t="s">
        <v>85</v>
      </c>
      <c r="G27" s="40" t="s">
        <v>6</v>
      </c>
      <c r="H27" s="40" t="s">
        <v>6</v>
      </c>
      <c r="I27" s="40" t="s">
        <v>86</v>
      </c>
      <c r="J27" s="40" t="s">
        <v>87</v>
      </c>
      <c r="K27" s="40" t="s">
        <v>9</v>
      </c>
      <c r="L27" s="40" t="s">
        <v>67</v>
      </c>
      <c r="M27" s="40" t="s">
        <v>68</v>
      </c>
      <c r="N27" s="41">
        <v>25000</v>
      </c>
      <c r="O27" s="42">
        <v>44063</v>
      </c>
      <c r="P27" s="42">
        <v>44063</v>
      </c>
    </row>
    <row r="28" spans="1:16" s="38" customFormat="1" x14ac:dyDescent="0.25">
      <c r="A28" s="40" t="s">
        <v>54</v>
      </c>
      <c r="B28" s="40" t="s">
        <v>55</v>
      </c>
      <c r="C28" s="40" t="s">
        <v>61</v>
      </c>
      <c r="D28" s="40" t="s">
        <v>62</v>
      </c>
      <c r="E28" s="40" t="s">
        <v>63</v>
      </c>
      <c r="F28" s="40" t="s">
        <v>88</v>
      </c>
      <c r="G28" s="40" t="s">
        <v>6</v>
      </c>
      <c r="H28" s="40" t="s">
        <v>6</v>
      </c>
      <c r="I28" s="40" t="s">
        <v>89</v>
      </c>
      <c r="J28" s="40" t="s">
        <v>90</v>
      </c>
      <c r="K28" s="40" t="s">
        <v>9</v>
      </c>
      <c r="L28" s="40" t="s">
        <v>67</v>
      </c>
      <c r="M28" s="40" t="s">
        <v>68</v>
      </c>
      <c r="N28" s="41">
        <v>25000</v>
      </c>
      <c r="O28" s="42">
        <v>44094</v>
      </c>
      <c r="P28" s="42">
        <v>44094</v>
      </c>
    </row>
    <row r="29" spans="1:16" s="38" customFormat="1" x14ac:dyDescent="0.25">
      <c r="A29" s="40" t="s">
        <v>54</v>
      </c>
      <c r="B29" s="40" t="s">
        <v>55</v>
      </c>
      <c r="C29" s="40" t="s">
        <v>61</v>
      </c>
      <c r="D29" s="40" t="s">
        <v>62</v>
      </c>
      <c r="E29" s="40" t="s">
        <v>63</v>
      </c>
      <c r="F29" s="40" t="s">
        <v>91</v>
      </c>
      <c r="G29" s="40" t="s">
        <v>6</v>
      </c>
      <c r="H29" s="40" t="s">
        <v>6</v>
      </c>
      <c r="I29" s="40" t="s">
        <v>92</v>
      </c>
      <c r="J29" s="40" t="s">
        <v>93</v>
      </c>
      <c r="K29" s="40" t="s">
        <v>9</v>
      </c>
      <c r="L29" s="40" t="s">
        <v>67</v>
      </c>
      <c r="M29" s="40" t="s">
        <v>68</v>
      </c>
      <c r="N29" s="41">
        <v>25000</v>
      </c>
      <c r="O29" s="42">
        <v>44124</v>
      </c>
      <c r="P29" s="42">
        <v>44124</v>
      </c>
    </row>
    <row r="30" spans="1:16" s="38" customFormat="1" x14ac:dyDescent="0.25">
      <c r="A30" s="40" t="s">
        <v>94</v>
      </c>
      <c r="B30" s="40" t="s">
        <v>95</v>
      </c>
      <c r="C30" s="40" t="s">
        <v>96</v>
      </c>
      <c r="D30" s="40" t="s">
        <v>97</v>
      </c>
      <c r="E30" s="40" t="s">
        <v>98</v>
      </c>
      <c r="F30" s="40" t="s">
        <v>99</v>
      </c>
      <c r="G30" s="40" t="s">
        <v>6</v>
      </c>
      <c r="H30" s="40" t="s">
        <v>6</v>
      </c>
      <c r="I30" s="40" t="s">
        <v>100</v>
      </c>
      <c r="J30" s="40" t="s">
        <v>8</v>
      </c>
      <c r="K30" s="40" t="s">
        <v>9</v>
      </c>
      <c r="L30" s="40" t="s">
        <v>35</v>
      </c>
      <c r="M30" s="40" t="s">
        <v>101</v>
      </c>
      <c r="N30" s="41">
        <v>50</v>
      </c>
      <c r="O30" s="42">
        <v>43982</v>
      </c>
      <c r="P30" s="42">
        <v>43982</v>
      </c>
    </row>
    <row r="31" spans="1:16" s="38" customFormat="1" x14ac:dyDescent="0.25">
      <c r="A31" s="40" t="s">
        <v>94</v>
      </c>
      <c r="B31" s="40" t="s">
        <v>95</v>
      </c>
      <c r="C31" s="40" t="s">
        <v>96</v>
      </c>
      <c r="D31" s="40" t="s">
        <v>97</v>
      </c>
      <c r="E31" s="40" t="s">
        <v>102</v>
      </c>
      <c r="F31" s="40" t="s">
        <v>103</v>
      </c>
      <c r="G31" s="40" t="s">
        <v>6</v>
      </c>
      <c r="H31" s="40" t="s">
        <v>6</v>
      </c>
      <c r="I31" s="40" t="s">
        <v>104</v>
      </c>
      <c r="J31" s="40" t="s">
        <v>17</v>
      </c>
      <c r="K31" s="40" t="s">
        <v>9</v>
      </c>
      <c r="L31" s="40" t="s">
        <v>35</v>
      </c>
      <c r="M31" s="40" t="s">
        <v>105</v>
      </c>
      <c r="N31" s="41">
        <v>26.22</v>
      </c>
      <c r="O31" s="42">
        <v>44165</v>
      </c>
      <c r="P31" s="42">
        <v>44165</v>
      </c>
    </row>
    <row r="32" spans="1:16" s="38" customFormat="1" x14ac:dyDescent="0.25">
      <c r="A32" s="40" t="s">
        <v>94</v>
      </c>
      <c r="B32" s="40" t="s">
        <v>95</v>
      </c>
      <c r="C32" s="40" t="s">
        <v>96</v>
      </c>
      <c r="D32" s="40" t="s">
        <v>97</v>
      </c>
      <c r="E32" s="40" t="s">
        <v>102</v>
      </c>
      <c r="F32" s="40" t="s">
        <v>103</v>
      </c>
      <c r="G32" s="40" t="s">
        <v>6</v>
      </c>
      <c r="H32" s="40" t="s">
        <v>6</v>
      </c>
      <c r="I32" s="40" t="s">
        <v>104</v>
      </c>
      <c r="J32" s="40" t="s">
        <v>17</v>
      </c>
      <c r="K32" s="40" t="s">
        <v>9</v>
      </c>
      <c r="L32" s="40" t="s">
        <v>35</v>
      </c>
      <c r="M32" s="40" t="s">
        <v>105</v>
      </c>
      <c r="N32" s="41">
        <v>26.22</v>
      </c>
      <c r="O32" s="42">
        <v>44165</v>
      </c>
      <c r="P32" s="42">
        <v>44165</v>
      </c>
    </row>
    <row r="33" spans="1:16" s="38" customFormat="1" x14ac:dyDescent="0.25">
      <c r="A33" s="40" t="s">
        <v>94</v>
      </c>
      <c r="B33" s="40" t="s">
        <v>95</v>
      </c>
      <c r="C33" s="40" t="s">
        <v>96</v>
      </c>
      <c r="D33" s="40" t="s">
        <v>97</v>
      </c>
      <c r="E33" s="40" t="s">
        <v>102</v>
      </c>
      <c r="F33" s="40" t="s">
        <v>103</v>
      </c>
      <c r="G33" s="40" t="s">
        <v>6</v>
      </c>
      <c r="H33" s="40" t="s">
        <v>6</v>
      </c>
      <c r="I33" s="40" t="s">
        <v>104</v>
      </c>
      <c r="J33" s="40" t="s">
        <v>17</v>
      </c>
      <c r="K33" s="40" t="s">
        <v>9</v>
      </c>
      <c r="L33" s="40" t="s">
        <v>35</v>
      </c>
      <c r="M33" s="40" t="s">
        <v>105</v>
      </c>
      <c r="N33" s="41">
        <v>9.66</v>
      </c>
      <c r="O33" s="42">
        <v>44165</v>
      </c>
      <c r="P33" s="42">
        <v>44165</v>
      </c>
    </row>
    <row r="34" spans="1:16" s="38" customFormat="1" x14ac:dyDescent="0.25">
      <c r="A34" s="40" t="s">
        <v>94</v>
      </c>
      <c r="B34" s="40" t="s">
        <v>95</v>
      </c>
      <c r="C34" s="40" t="s">
        <v>106</v>
      </c>
      <c r="D34" s="40" t="s">
        <v>107</v>
      </c>
      <c r="E34" s="40" t="s">
        <v>108</v>
      </c>
      <c r="F34" s="40" t="s">
        <v>109</v>
      </c>
      <c r="G34" s="40" t="s">
        <v>6</v>
      </c>
      <c r="H34" s="40" t="s">
        <v>6</v>
      </c>
      <c r="I34" s="40" t="s">
        <v>110</v>
      </c>
      <c r="J34" s="40" t="s">
        <v>74</v>
      </c>
      <c r="K34" s="40" t="s">
        <v>9</v>
      </c>
      <c r="L34" s="40" t="s">
        <v>10</v>
      </c>
      <c r="M34" s="40" t="s">
        <v>11</v>
      </c>
      <c r="N34" s="41">
        <v>147.96</v>
      </c>
      <c r="O34" s="42">
        <v>43920</v>
      </c>
      <c r="P34" s="42">
        <v>43921</v>
      </c>
    </row>
    <row r="35" spans="1:16" s="38" customFormat="1" x14ac:dyDescent="0.25">
      <c r="A35" s="40" t="s">
        <v>94</v>
      </c>
      <c r="B35" s="40" t="s">
        <v>95</v>
      </c>
      <c r="C35" s="40" t="s">
        <v>111</v>
      </c>
      <c r="D35" s="40" t="s">
        <v>112</v>
      </c>
      <c r="E35" s="40" t="s">
        <v>102</v>
      </c>
      <c r="F35" s="40" t="s">
        <v>103</v>
      </c>
      <c r="G35" s="40" t="s">
        <v>6</v>
      </c>
      <c r="H35" s="40" t="s">
        <v>6</v>
      </c>
      <c r="I35" s="40" t="s">
        <v>104</v>
      </c>
      <c r="J35" s="40" t="s">
        <v>17</v>
      </c>
      <c r="K35" s="40" t="s">
        <v>9</v>
      </c>
      <c r="L35" s="40" t="s">
        <v>35</v>
      </c>
      <c r="M35" s="40" t="s">
        <v>105</v>
      </c>
      <c r="N35" s="41">
        <v>39.5</v>
      </c>
      <c r="O35" s="42">
        <v>44165</v>
      </c>
      <c r="P35" s="42">
        <v>44165</v>
      </c>
    </row>
    <row r="36" spans="1:16" s="38" customFormat="1" x14ac:dyDescent="0.25">
      <c r="A36" s="40" t="s">
        <v>94</v>
      </c>
      <c r="B36" s="40" t="s">
        <v>95</v>
      </c>
      <c r="C36" s="40" t="s">
        <v>111</v>
      </c>
      <c r="D36" s="40" t="s">
        <v>112</v>
      </c>
      <c r="E36" s="40" t="s">
        <v>102</v>
      </c>
      <c r="F36" s="40" t="s">
        <v>103</v>
      </c>
      <c r="G36" s="40" t="s">
        <v>6</v>
      </c>
      <c r="H36" s="40" t="s">
        <v>6</v>
      </c>
      <c r="I36" s="40" t="s">
        <v>104</v>
      </c>
      <c r="J36" s="40" t="s">
        <v>17</v>
      </c>
      <c r="K36" s="40" t="s">
        <v>9</v>
      </c>
      <c r="L36" s="40" t="s">
        <v>35</v>
      </c>
      <c r="M36" s="40" t="s">
        <v>105</v>
      </c>
      <c r="N36" s="41">
        <v>39.5</v>
      </c>
      <c r="O36" s="42">
        <v>44165</v>
      </c>
      <c r="P36" s="42">
        <v>44165</v>
      </c>
    </row>
    <row r="37" spans="1:16" s="38" customFormat="1" x14ac:dyDescent="0.25">
      <c r="A37" s="40" t="s">
        <v>94</v>
      </c>
      <c r="B37" s="40" t="s">
        <v>95</v>
      </c>
      <c r="C37" s="40" t="s">
        <v>111</v>
      </c>
      <c r="D37" s="40" t="s">
        <v>112</v>
      </c>
      <c r="E37" s="40" t="s">
        <v>102</v>
      </c>
      <c r="F37" s="40" t="s">
        <v>103</v>
      </c>
      <c r="G37" s="40" t="s">
        <v>6</v>
      </c>
      <c r="H37" s="40" t="s">
        <v>6</v>
      </c>
      <c r="I37" s="40" t="s">
        <v>104</v>
      </c>
      <c r="J37" s="40" t="s">
        <v>17</v>
      </c>
      <c r="K37" s="40" t="s">
        <v>9</v>
      </c>
      <c r="L37" s="40" t="s">
        <v>35</v>
      </c>
      <c r="M37" s="40" t="s">
        <v>105</v>
      </c>
      <c r="N37" s="41">
        <v>14.55</v>
      </c>
      <c r="O37" s="42">
        <v>44165</v>
      </c>
      <c r="P37" s="42">
        <v>44165</v>
      </c>
    </row>
    <row r="38" spans="1:16" s="38" customFormat="1" x14ac:dyDescent="0.25">
      <c r="A38" s="40" t="s">
        <v>94</v>
      </c>
      <c r="B38" s="40" t="s">
        <v>95</v>
      </c>
      <c r="C38" s="40" t="s">
        <v>111</v>
      </c>
      <c r="D38" s="40" t="s">
        <v>112</v>
      </c>
      <c r="E38" s="40" t="s">
        <v>102</v>
      </c>
      <c r="F38" s="40" t="s">
        <v>103</v>
      </c>
      <c r="G38" s="40" t="s">
        <v>6</v>
      </c>
      <c r="H38" s="40" t="s">
        <v>6</v>
      </c>
      <c r="I38" s="40" t="s">
        <v>104</v>
      </c>
      <c r="J38" s="40" t="s">
        <v>17</v>
      </c>
      <c r="K38" s="40" t="s">
        <v>9</v>
      </c>
      <c r="L38" s="40" t="s">
        <v>35</v>
      </c>
      <c r="M38" s="40" t="s">
        <v>105</v>
      </c>
      <c r="N38" s="41">
        <v>102.26</v>
      </c>
      <c r="O38" s="42">
        <v>44165</v>
      </c>
      <c r="P38" s="42">
        <v>44165</v>
      </c>
    </row>
    <row r="39" spans="1:16" s="38" customFormat="1" x14ac:dyDescent="0.25">
      <c r="A39" s="40" t="s">
        <v>94</v>
      </c>
      <c r="B39" s="40" t="s">
        <v>95</v>
      </c>
      <c r="C39" s="40" t="s">
        <v>111</v>
      </c>
      <c r="D39" s="40" t="s">
        <v>112</v>
      </c>
      <c r="E39" s="40" t="s">
        <v>113</v>
      </c>
      <c r="F39" s="40" t="s">
        <v>114</v>
      </c>
      <c r="G39" s="40" t="s">
        <v>6</v>
      </c>
      <c r="H39" s="40" t="s">
        <v>6</v>
      </c>
      <c r="I39" s="40" t="s">
        <v>115</v>
      </c>
      <c r="J39" s="40" t="s">
        <v>90</v>
      </c>
      <c r="K39" s="40" t="s">
        <v>9</v>
      </c>
      <c r="L39" s="40" t="s">
        <v>35</v>
      </c>
      <c r="M39" s="40" t="s">
        <v>116</v>
      </c>
      <c r="N39" s="41">
        <v>135</v>
      </c>
      <c r="O39" s="42">
        <v>44104</v>
      </c>
      <c r="P39" s="42">
        <v>44104</v>
      </c>
    </row>
    <row r="40" spans="1:16" s="38" customFormat="1" x14ac:dyDescent="0.25">
      <c r="A40" s="40" t="s">
        <v>94</v>
      </c>
      <c r="B40" s="40" t="s">
        <v>95</v>
      </c>
      <c r="C40" s="40" t="s">
        <v>111</v>
      </c>
      <c r="D40" s="40" t="s">
        <v>112</v>
      </c>
      <c r="E40" s="40" t="s">
        <v>102</v>
      </c>
      <c r="F40" s="40" t="s">
        <v>117</v>
      </c>
      <c r="G40" s="40" t="s">
        <v>6</v>
      </c>
      <c r="H40" s="40" t="s">
        <v>6</v>
      </c>
      <c r="I40" s="40" t="s">
        <v>118</v>
      </c>
      <c r="J40" s="40" t="s">
        <v>93</v>
      </c>
      <c r="K40" s="40" t="s">
        <v>9</v>
      </c>
      <c r="L40" s="40" t="s">
        <v>35</v>
      </c>
      <c r="M40" s="40" t="s">
        <v>119</v>
      </c>
      <c r="N40" s="41">
        <v>51.35</v>
      </c>
      <c r="O40" s="42">
        <v>44135</v>
      </c>
      <c r="P40" s="42">
        <v>44135</v>
      </c>
    </row>
    <row r="41" spans="1:16" s="38" customFormat="1" x14ac:dyDescent="0.25">
      <c r="A41" s="40" t="s">
        <v>94</v>
      </c>
      <c r="B41" s="40" t="s">
        <v>95</v>
      </c>
      <c r="C41" s="40" t="s">
        <v>111</v>
      </c>
      <c r="D41" s="40" t="s">
        <v>112</v>
      </c>
      <c r="E41" s="40" t="s">
        <v>102</v>
      </c>
      <c r="F41" s="40" t="s">
        <v>117</v>
      </c>
      <c r="G41" s="40" t="s">
        <v>6</v>
      </c>
      <c r="H41" s="40" t="s">
        <v>6</v>
      </c>
      <c r="I41" s="40" t="s">
        <v>118</v>
      </c>
      <c r="J41" s="40" t="s">
        <v>93</v>
      </c>
      <c r="K41" s="40" t="s">
        <v>9</v>
      </c>
      <c r="L41" s="40" t="s">
        <v>35</v>
      </c>
      <c r="M41" s="40" t="s">
        <v>119</v>
      </c>
      <c r="N41" s="41">
        <v>28.53</v>
      </c>
      <c r="O41" s="42">
        <v>44135</v>
      </c>
      <c r="P41" s="42">
        <v>44135</v>
      </c>
    </row>
    <row r="42" spans="1:16" s="38" customFormat="1" x14ac:dyDescent="0.25">
      <c r="A42" s="40" t="s">
        <v>94</v>
      </c>
      <c r="B42" s="40" t="s">
        <v>95</v>
      </c>
      <c r="C42" s="40" t="s">
        <v>111</v>
      </c>
      <c r="D42" s="40" t="s">
        <v>112</v>
      </c>
      <c r="E42" s="40" t="s">
        <v>98</v>
      </c>
      <c r="F42" s="40" t="s">
        <v>120</v>
      </c>
      <c r="G42" s="40" t="s">
        <v>6</v>
      </c>
      <c r="H42" s="40" t="s">
        <v>6</v>
      </c>
      <c r="I42" s="40" t="s">
        <v>121</v>
      </c>
      <c r="J42" s="40" t="s">
        <v>66</v>
      </c>
      <c r="K42" s="40" t="s">
        <v>9</v>
      </c>
      <c r="L42" s="40" t="s">
        <v>35</v>
      </c>
      <c r="M42" s="40" t="s">
        <v>116</v>
      </c>
      <c r="N42" s="41">
        <v>359.52</v>
      </c>
      <c r="O42" s="42">
        <v>43861</v>
      </c>
      <c r="P42" s="42">
        <v>43861</v>
      </c>
    </row>
    <row r="43" spans="1:16" s="38" customFormat="1" x14ac:dyDescent="0.25">
      <c r="A43" s="40" t="s">
        <v>94</v>
      </c>
      <c r="B43" s="40" t="s">
        <v>95</v>
      </c>
      <c r="C43" s="40" t="s">
        <v>111</v>
      </c>
      <c r="D43" s="40" t="s">
        <v>112</v>
      </c>
      <c r="E43" s="40" t="s">
        <v>122</v>
      </c>
      <c r="F43" s="40" t="s">
        <v>123</v>
      </c>
      <c r="G43" s="40" t="s">
        <v>6</v>
      </c>
      <c r="H43" s="40" t="s">
        <v>6</v>
      </c>
      <c r="I43" s="40" t="s">
        <v>124</v>
      </c>
      <c r="J43" s="40" t="s">
        <v>74</v>
      </c>
      <c r="K43" s="40" t="s">
        <v>9</v>
      </c>
      <c r="L43" s="40" t="s">
        <v>10</v>
      </c>
      <c r="M43" s="40" t="s">
        <v>11</v>
      </c>
      <c r="N43" s="41">
        <v>156.38</v>
      </c>
      <c r="O43" s="42">
        <v>43909</v>
      </c>
      <c r="P43" s="42">
        <v>43910</v>
      </c>
    </row>
    <row r="44" spans="1:16" s="38" customFormat="1" x14ac:dyDescent="0.25">
      <c r="A44" s="40" t="s">
        <v>94</v>
      </c>
      <c r="B44" s="40" t="s">
        <v>95</v>
      </c>
      <c r="C44" s="40" t="s">
        <v>111</v>
      </c>
      <c r="D44" s="40" t="s">
        <v>112</v>
      </c>
      <c r="E44" s="40" t="s">
        <v>125</v>
      </c>
      <c r="F44" s="40" t="s">
        <v>126</v>
      </c>
      <c r="G44" s="40" t="s">
        <v>6</v>
      </c>
      <c r="H44" s="40" t="s">
        <v>6</v>
      </c>
      <c r="I44" s="40" t="s">
        <v>127</v>
      </c>
      <c r="J44" s="40" t="s">
        <v>34</v>
      </c>
      <c r="K44" s="40" t="s">
        <v>9</v>
      </c>
      <c r="L44" s="40" t="s">
        <v>10</v>
      </c>
      <c r="M44" s="40" t="s">
        <v>11</v>
      </c>
      <c r="N44" s="41">
        <v>-156.38</v>
      </c>
      <c r="O44" s="42">
        <v>44000</v>
      </c>
      <c r="P44" s="42">
        <v>44001</v>
      </c>
    </row>
    <row r="45" spans="1:16" s="38" customFormat="1" x14ac:dyDescent="0.25">
      <c r="A45" s="40" t="s">
        <v>94</v>
      </c>
      <c r="B45" s="40" t="s">
        <v>95</v>
      </c>
      <c r="C45" s="40" t="s">
        <v>111</v>
      </c>
      <c r="D45" s="40" t="s">
        <v>112</v>
      </c>
      <c r="E45" s="40" t="s">
        <v>128</v>
      </c>
      <c r="F45" s="40" t="s">
        <v>129</v>
      </c>
      <c r="G45" s="40" t="s">
        <v>6</v>
      </c>
      <c r="H45" s="40" t="s">
        <v>6</v>
      </c>
      <c r="I45" s="40" t="s">
        <v>130</v>
      </c>
      <c r="J45" s="40" t="s">
        <v>20</v>
      </c>
      <c r="K45" s="40" t="s">
        <v>9</v>
      </c>
      <c r="L45" s="40" t="s">
        <v>35</v>
      </c>
      <c r="M45" s="40" t="s">
        <v>131</v>
      </c>
      <c r="N45" s="41">
        <v>-38</v>
      </c>
      <c r="O45" s="42">
        <v>44196</v>
      </c>
      <c r="P45" s="42">
        <v>44196</v>
      </c>
    </row>
    <row r="46" spans="1:16" s="38" customFormat="1" x14ac:dyDescent="0.25">
      <c r="A46" s="40" t="s">
        <v>94</v>
      </c>
      <c r="B46" s="40" t="s">
        <v>95</v>
      </c>
      <c r="C46" s="40" t="s">
        <v>111</v>
      </c>
      <c r="D46" s="40" t="s">
        <v>112</v>
      </c>
      <c r="E46" s="40" t="s">
        <v>128</v>
      </c>
      <c r="F46" s="40" t="s">
        <v>129</v>
      </c>
      <c r="G46" s="40" t="s">
        <v>6</v>
      </c>
      <c r="H46" s="40" t="s">
        <v>6</v>
      </c>
      <c r="I46" s="40" t="s">
        <v>130</v>
      </c>
      <c r="J46" s="40" t="s">
        <v>20</v>
      </c>
      <c r="K46" s="40" t="s">
        <v>9</v>
      </c>
      <c r="L46" s="40" t="s">
        <v>35</v>
      </c>
      <c r="M46" s="40" t="s">
        <v>131</v>
      </c>
      <c r="N46" s="41">
        <v>-38</v>
      </c>
      <c r="O46" s="42">
        <v>44196</v>
      </c>
      <c r="P46" s="42">
        <v>44196</v>
      </c>
    </row>
    <row r="47" spans="1:16" s="38" customFormat="1" x14ac:dyDescent="0.25">
      <c r="A47" s="40" t="s">
        <v>94</v>
      </c>
      <c r="B47" s="40" t="s">
        <v>95</v>
      </c>
      <c r="C47" s="40" t="s">
        <v>111</v>
      </c>
      <c r="D47" s="40" t="s">
        <v>112</v>
      </c>
      <c r="E47" s="40" t="s">
        <v>128</v>
      </c>
      <c r="F47" s="40" t="s">
        <v>129</v>
      </c>
      <c r="G47" s="40" t="s">
        <v>6</v>
      </c>
      <c r="H47" s="40" t="s">
        <v>6</v>
      </c>
      <c r="I47" s="40" t="s">
        <v>130</v>
      </c>
      <c r="J47" s="40" t="s">
        <v>20</v>
      </c>
      <c r="K47" s="40" t="s">
        <v>9</v>
      </c>
      <c r="L47" s="40" t="s">
        <v>35</v>
      </c>
      <c r="M47" s="40" t="s">
        <v>131</v>
      </c>
      <c r="N47" s="41">
        <v>-14</v>
      </c>
      <c r="O47" s="42">
        <v>44196</v>
      </c>
      <c r="P47" s="42">
        <v>44196</v>
      </c>
    </row>
    <row r="48" spans="1:16" s="38" customFormat="1" x14ac:dyDescent="0.25">
      <c r="A48" s="40" t="s">
        <v>94</v>
      </c>
      <c r="B48" s="40" t="s">
        <v>95</v>
      </c>
      <c r="C48" s="40" t="s">
        <v>56</v>
      </c>
      <c r="D48" s="40" t="s">
        <v>57</v>
      </c>
      <c r="E48" s="40" t="s">
        <v>98</v>
      </c>
      <c r="F48" s="40" t="s">
        <v>99</v>
      </c>
      <c r="G48" s="40" t="s">
        <v>6</v>
      </c>
      <c r="H48" s="40" t="s">
        <v>6</v>
      </c>
      <c r="I48" s="40" t="s">
        <v>100</v>
      </c>
      <c r="J48" s="40" t="s">
        <v>8</v>
      </c>
      <c r="K48" s="40" t="s">
        <v>9</v>
      </c>
      <c r="L48" s="40" t="s">
        <v>35</v>
      </c>
      <c r="M48" s="40" t="s">
        <v>101</v>
      </c>
      <c r="N48" s="41">
        <v>2.73</v>
      </c>
      <c r="O48" s="42">
        <v>43982</v>
      </c>
      <c r="P48" s="42">
        <v>43982</v>
      </c>
    </row>
    <row r="49" spans="1:16" s="38" customFormat="1" x14ac:dyDescent="0.25">
      <c r="A49" s="40" t="s">
        <v>94</v>
      </c>
      <c r="B49" s="40" t="s">
        <v>95</v>
      </c>
      <c r="C49" s="40" t="s">
        <v>56</v>
      </c>
      <c r="D49" s="40" t="s">
        <v>57</v>
      </c>
      <c r="E49" s="40" t="s">
        <v>98</v>
      </c>
      <c r="F49" s="40" t="s">
        <v>99</v>
      </c>
      <c r="G49" s="40" t="s">
        <v>6</v>
      </c>
      <c r="H49" s="40" t="s">
        <v>6</v>
      </c>
      <c r="I49" s="40" t="s">
        <v>100</v>
      </c>
      <c r="J49" s="40" t="s">
        <v>8</v>
      </c>
      <c r="K49" s="40" t="s">
        <v>9</v>
      </c>
      <c r="L49" s="40" t="s">
        <v>35</v>
      </c>
      <c r="M49" s="40" t="s">
        <v>101</v>
      </c>
      <c r="N49" s="41">
        <v>21.9</v>
      </c>
      <c r="O49" s="42">
        <v>43982</v>
      </c>
      <c r="P49" s="42">
        <v>43982</v>
      </c>
    </row>
    <row r="50" spans="1:16" s="38" customFormat="1" x14ac:dyDescent="0.25">
      <c r="A50" s="40" t="s">
        <v>94</v>
      </c>
      <c r="B50" s="40" t="s">
        <v>95</v>
      </c>
      <c r="C50" s="40" t="s">
        <v>56</v>
      </c>
      <c r="D50" s="40" t="s">
        <v>57</v>
      </c>
      <c r="E50" s="40" t="s">
        <v>98</v>
      </c>
      <c r="F50" s="40" t="s">
        <v>99</v>
      </c>
      <c r="G50" s="40" t="s">
        <v>6</v>
      </c>
      <c r="H50" s="40" t="s">
        <v>6</v>
      </c>
      <c r="I50" s="40" t="s">
        <v>100</v>
      </c>
      <c r="J50" s="40" t="s">
        <v>8</v>
      </c>
      <c r="K50" s="40" t="s">
        <v>9</v>
      </c>
      <c r="L50" s="40" t="s">
        <v>35</v>
      </c>
      <c r="M50" s="40" t="s">
        <v>101</v>
      </c>
      <c r="N50" s="41">
        <v>55</v>
      </c>
      <c r="O50" s="42">
        <v>43982</v>
      </c>
      <c r="P50" s="42">
        <v>43982</v>
      </c>
    </row>
    <row r="51" spans="1:16" s="38" customFormat="1" x14ac:dyDescent="0.25">
      <c r="A51" s="40" t="s">
        <v>94</v>
      </c>
      <c r="B51" s="40" t="s">
        <v>95</v>
      </c>
      <c r="C51" s="40" t="s">
        <v>56</v>
      </c>
      <c r="D51" s="40" t="s">
        <v>57</v>
      </c>
      <c r="E51" s="40" t="s">
        <v>108</v>
      </c>
      <c r="F51" s="40" t="s">
        <v>109</v>
      </c>
      <c r="G51" s="40" t="s">
        <v>6</v>
      </c>
      <c r="H51" s="40" t="s">
        <v>6</v>
      </c>
      <c r="I51" s="40" t="s">
        <v>110</v>
      </c>
      <c r="J51" s="40" t="s">
        <v>74</v>
      </c>
      <c r="K51" s="40" t="s">
        <v>9</v>
      </c>
      <c r="L51" s="40" t="s">
        <v>10</v>
      </c>
      <c r="M51" s="40" t="s">
        <v>11</v>
      </c>
      <c r="N51" s="41">
        <v>360.55</v>
      </c>
      <c r="O51" s="42">
        <v>43920</v>
      </c>
      <c r="P51" s="42">
        <v>43921</v>
      </c>
    </row>
    <row r="52" spans="1:16" s="38" customFormat="1" x14ac:dyDescent="0.25">
      <c r="A52" s="40" t="s">
        <v>94</v>
      </c>
      <c r="B52" s="40" t="s">
        <v>95</v>
      </c>
      <c r="C52" s="40" t="s">
        <v>56</v>
      </c>
      <c r="D52" s="40" t="s">
        <v>57</v>
      </c>
      <c r="E52" s="40" t="s">
        <v>113</v>
      </c>
      <c r="F52" s="40" t="s">
        <v>114</v>
      </c>
      <c r="G52" s="40" t="s">
        <v>6</v>
      </c>
      <c r="H52" s="40" t="s">
        <v>6</v>
      </c>
      <c r="I52" s="40" t="s">
        <v>115</v>
      </c>
      <c r="J52" s="40" t="s">
        <v>90</v>
      </c>
      <c r="K52" s="40" t="s">
        <v>9</v>
      </c>
      <c r="L52" s="40" t="s">
        <v>35</v>
      </c>
      <c r="M52" s="40" t="s">
        <v>116</v>
      </c>
      <c r="N52" s="41">
        <v>63.58</v>
      </c>
      <c r="O52" s="42">
        <v>44104</v>
      </c>
      <c r="P52" s="42">
        <v>44104</v>
      </c>
    </row>
    <row r="53" spans="1:16" s="38" customFormat="1" x14ac:dyDescent="0.25">
      <c r="A53" s="40" t="s">
        <v>94</v>
      </c>
      <c r="B53" s="40" t="s">
        <v>95</v>
      </c>
      <c r="C53" s="40" t="s">
        <v>56</v>
      </c>
      <c r="D53" s="40" t="s">
        <v>57</v>
      </c>
      <c r="E53" s="40" t="s">
        <v>132</v>
      </c>
      <c r="F53" s="40" t="s">
        <v>133</v>
      </c>
      <c r="G53" s="40" t="s">
        <v>6</v>
      </c>
      <c r="H53" s="40" t="s">
        <v>6</v>
      </c>
      <c r="I53" s="40" t="s">
        <v>134</v>
      </c>
      <c r="J53" s="40" t="s">
        <v>74</v>
      </c>
      <c r="K53" s="40" t="s">
        <v>9</v>
      </c>
      <c r="L53" s="40" t="s">
        <v>10</v>
      </c>
      <c r="M53" s="40" t="s">
        <v>11</v>
      </c>
      <c r="N53" s="41">
        <v>27.26</v>
      </c>
      <c r="O53" s="42">
        <v>43910</v>
      </c>
      <c r="P53" s="42">
        <v>43911</v>
      </c>
    </row>
    <row r="54" spans="1:16" s="38" customFormat="1" x14ac:dyDescent="0.25">
      <c r="A54" s="40" t="s">
        <v>94</v>
      </c>
      <c r="B54" s="40" t="s">
        <v>95</v>
      </c>
      <c r="C54" s="40" t="s">
        <v>56</v>
      </c>
      <c r="D54" s="40" t="s">
        <v>57</v>
      </c>
      <c r="E54" s="40" t="s">
        <v>102</v>
      </c>
      <c r="F54" s="40" t="s">
        <v>117</v>
      </c>
      <c r="G54" s="40" t="s">
        <v>6</v>
      </c>
      <c r="H54" s="40" t="s">
        <v>6</v>
      </c>
      <c r="I54" s="40" t="s">
        <v>118</v>
      </c>
      <c r="J54" s="40" t="s">
        <v>93</v>
      </c>
      <c r="K54" s="40" t="s">
        <v>9</v>
      </c>
      <c r="L54" s="40" t="s">
        <v>35</v>
      </c>
      <c r="M54" s="40" t="s">
        <v>119</v>
      </c>
      <c r="N54" s="41">
        <v>9.8800000000000008</v>
      </c>
      <c r="O54" s="42">
        <v>44135</v>
      </c>
      <c r="P54" s="42">
        <v>44135</v>
      </c>
    </row>
    <row r="55" spans="1:16" s="38" customFormat="1" x14ac:dyDescent="0.25">
      <c r="A55" s="40" t="s">
        <v>94</v>
      </c>
      <c r="B55" s="40" t="s">
        <v>95</v>
      </c>
      <c r="C55" s="40" t="s">
        <v>56</v>
      </c>
      <c r="D55" s="40" t="s">
        <v>57</v>
      </c>
      <c r="E55" s="40" t="s">
        <v>102</v>
      </c>
      <c r="F55" s="40" t="s">
        <v>117</v>
      </c>
      <c r="G55" s="40" t="s">
        <v>6</v>
      </c>
      <c r="H55" s="40" t="s">
        <v>6</v>
      </c>
      <c r="I55" s="40" t="s">
        <v>118</v>
      </c>
      <c r="J55" s="40" t="s">
        <v>93</v>
      </c>
      <c r="K55" s="40" t="s">
        <v>9</v>
      </c>
      <c r="L55" s="40" t="s">
        <v>35</v>
      </c>
      <c r="M55" s="40" t="s">
        <v>119</v>
      </c>
      <c r="N55" s="41">
        <v>3.64</v>
      </c>
      <c r="O55" s="42">
        <v>44135</v>
      </c>
      <c r="P55" s="42">
        <v>44135</v>
      </c>
    </row>
    <row r="56" spans="1:16" s="38" customFormat="1" x14ac:dyDescent="0.25">
      <c r="A56" s="40" t="s">
        <v>94</v>
      </c>
      <c r="B56" s="40" t="s">
        <v>95</v>
      </c>
      <c r="C56" s="40" t="s">
        <v>56</v>
      </c>
      <c r="D56" s="40" t="s">
        <v>57</v>
      </c>
      <c r="E56" s="40" t="s">
        <v>102</v>
      </c>
      <c r="F56" s="40" t="s">
        <v>117</v>
      </c>
      <c r="G56" s="40" t="s">
        <v>6</v>
      </c>
      <c r="H56" s="40" t="s">
        <v>6</v>
      </c>
      <c r="I56" s="40" t="s">
        <v>118</v>
      </c>
      <c r="J56" s="40" t="s">
        <v>93</v>
      </c>
      <c r="K56" s="40" t="s">
        <v>9</v>
      </c>
      <c r="L56" s="40" t="s">
        <v>35</v>
      </c>
      <c r="M56" s="40" t="s">
        <v>119</v>
      </c>
      <c r="N56" s="41">
        <v>9.8800000000000008</v>
      </c>
      <c r="O56" s="42">
        <v>44135</v>
      </c>
      <c r="P56" s="42">
        <v>44135</v>
      </c>
    </row>
    <row r="57" spans="1:16" s="38" customFormat="1" x14ac:dyDescent="0.25">
      <c r="A57" s="40" t="s">
        <v>94</v>
      </c>
      <c r="B57" s="40" t="s">
        <v>95</v>
      </c>
      <c r="C57" s="40" t="s">
        <v>56</v>
      </c>
      <c r="D57" s="40" t="s">
        <v>57</v>
      </c>
      <c r="E57" s="40" t="s">
        <v>98</v>
      </c>
      <c r="F57" s="40" t="s">
        <v>120</v>
      </c>
      <c r="G57" s="40" t="s">
        <v>6</v>
      </c>
      <c r="H57" s="40" t="s">
        <v>6</v>
      </c>
      <c r="I57" s="40" t="s">
        <v>121</v>
      </c>
      <c r="J57" s="40" t="s">
        <v>66</v>
      </c>
      <c r="K57" s="40" t="s">
        <v>9</v>
      </c>
      <c r="L57" s="40" t="s">
        <v>35</v>
      </c>
      <c r="M57" s="40" t="s">
        <v>116</v>
      </c>
      <c r="N57" s="41">
        <v>76.099999999999994</v>
      </c>
      <c r="O57" s="42">
        <v>43861</v>
      </c>
      <c r="P57" s="42">
        <v>43861</v>
      </c>
    </row>
    <row r="58" spans="1:16" s="38" customFormat="1" x14ac:dyDescent="0.25">
      <c r="A58" s="40" t="s">
        <v>94</v>
      </c>
      <c r="B58" s="40" t="s">
        <v>95</v>
      </c>
      <c r="C58" s="40" t="s">
        <v>56</v>
      </c>
      <c r="D58" s="40" t="s">
        <v>57</v>
      </c>
      <c r="E58" s="40" t="s">
        <v>122</v>
      </c>
      <c r="F58" s="40" t="s">
        <v>123</v>
      </c>
      <c r="G58" s="40" t="s">
        <v>6</v>
      </c>
      <c r="H58" s="40" t="s">
        <v>6</v>
      </c>
      <c r="I58" s="40" t="s">
        <v>124</v>
      </c>
      <c r="J58" s="40" t="s">
        <v>74</v>
      </c>
      <c r="K58" s="40" t="s">
        <v>9</v>
      </c>
      <c r="L58" s="40" t="s">
        <v>10</v>
      </c>
      <c r="M58" s="40" t="s">
        <v>11</v>
      </c>
      <c r="N58" s="41">
        <v>35</v>
      </c>
      <c r="O58" s="42">
        <v>43909</v>
      </c>
      <c r="P58" s="42">
        <v>43910</v>
      </c>
    </row>
    <row r="59" spans="1:16" s="38" customFormat="1" x14ac:dyDescent="0.25">
      <c r="A59" s="40" t="s">
        <v>94</v>
      </c>
      <c r="B59" s="40" t="s">
        <v>95</v>
      </c>
      <c r="C59" s="40" t="s">
        <v>56</v>
      </c>
      <c r="D59" s="40" t="s">
        <v>57</v>
      </c>
      <c r="E59" s="40" t="s">
        <v>102</v>
      </c>
      <c r="F59" s="40" t="s">
        <v>117</v>
      </c>
      <c r="G59" s="40" t="s">
        <v>6</v>
      </c>
      <c r="H59" s="40" t="s">
        <v>6</v>
      </c>
      <c r="I59" s="40" t="s">
        <v>118</v>
      </c>
      <c r="J59" s="40" t="s">
        <v>93</v>
      </c>
      <c r="K59" s="40" t="s">
        <v>9</v>
      </c>
      <c r="L59" s="40" t="s">
        <v>35</v>
      </c>
      <c r="M59" s="40" t="s">
        <v>119</v>
      </c>
      <c r="N59" s="41">
        <v>30.68</v>
      </c>
      <c r="O59" s="42">
        <v>44135</v>
      </c>
      <c r="P59" s="42">
        <v>44135</v>
      </c>
    </row>
    <row r="60" spans="1:16" s="38" customFormat="1" x14ac:dyDescent="0.25">
      <c r="A60" s="40" t="s">
        <v>94</v>
      </c>
      <c r="B60" s="40" t="s">
        <v>95</v>
      </c>
      <c r="C60" s="40" t="s">
        <v>56</v>
      </c>
      <c r="D60" s="40" t="s">
        <v>57</v>
      </c>
      <c r="E60" s="40" t="s">
        <v>102</v>
      </c>
      <c r="F60" s="40" t="s">
        <v>117</v>
      </c>
      <c r="G60" s="40" t="s">
        <v>6</v>
      </c>
      <c r="H60" s="40" t="s">
        <v>6</v>
      </c>
      <c r="I60" s="40" t="s">
        <v>118</v>
      </c>
      <c r="J60" s="40" t="s">
        <v>93</v>
      </c>
      <c r="K60" s="40" t="s">
        <v>9</v>
      </c>
      <c r="L60" s="40" t="s">
        <v>35</v>
      </c>
      <c r="M60" s="40" t="s">
        <v>119</v>
      </c>
      <c r="N60" s="41">
        <v>17.05</v>
      </c>
      <c r="O60" s="42">
        <v>44135</v>
      </c>
      <c r="P60" s="42">
        <v>44135</v>
      </c>
    </row>
    <row r="61" spans="1:16" s="38" customFormat="1" x14ac:dyDescent="0.25">
      <c r="A61" s="40" t="s">
        <v>94</v>
      </c>
      <c r="B61" s="40" t="s">
        <v>95</v>
      </c>
      <c r="C61" s="40" t="s">
        <v>56</v>
      </c>
      <c r="D61" s="40" t="s">
        <v>57</v>
      </c>
      <c r="E61" s="40" t="s">
        <v>102</v>
      </c>
      <c r="F61" s="40" t="s">
        <v>103</v>
      </c>
      <c r="G61" s="40" t="s">
        <v>6</v>
      </c>
      <c r="H61" s="40" t="s">
        <v>6</v>
      </c>
      <c r="I61" s="40" t="s">
        <v>104</v>
      </c>
      <c r="J61" s="40" t="s">
        <v>17</v>
      </c>
      <c r="K61" s="40" t="s">
        <v>9</v>
      </c>
      <c r="L61" s="40" t="s">
        <v>35</v>
      </c>
      <c r="M61" s="40" t="s">
        <v>105</v>
      </c>
      <c r="N61" s="41">
        <v>218.88</v>
      </c>
      <c r="O61" s="42">
        <v>44165</v>
      </c>
      <c r="P61" s="42">
        <v>44165</v>
      </c>
    </row>
    <row r="62" spans="1:16" s="38" customFormat="1" x14ac:dyDescent="0.25">
      <c r="A62" s="40" t="s">
        <v>94</v>
      </c>
      <c r="B62" s="40" t="s">
        <v>95</v>
      </c>
      <c r="C62" s="40" t="s">
        <v>56</v>
      </c>
      <c r="D62" s="40" t="s">
        <v>57</v>
      </c>
      <c r="E62" s="40" t="s">
        <v>102</v>
      </c>
      <c r="F62" s="40" t="s">
        <v>103</v>
      </c>
      <c r="G62" s="40" t="s">
        <v>6</v>
      </c>
      <c r="H62" s="40" t="s">
        <v>6</v>
      </c>
      <c r="I62" s="40" t="s">
        <v>104</v>
      </c>
      <c r="J62" s="40" t="s">
        <v>17</v>
      </c>
      <c r="K62" s="40" t="s">
        <v>9</v>
      </c>
      <c r="L62" s="40" t="s">
        <v>35</v>
      </c>
      <c r="M62" s="40" t="s">
        <v>105</v>
      </c>
      <c r="N62" s="41">
        <v>185.39</v>
      </c>
      <c r="O62" s="42">
        <v>44165</v>
      </c>
      <c r="P62" s="42">
        <v>44165</v>
      </c>
    </row>
    <row r="63" spans="1:16" s="38" customFormat="1" x14ac:dyDescent="0.25">
      <c r="A63" s="40" t="s">
        <v>94</v>
      </c>
      <c r="B63" s="40" t="s">
        <v>95</v>
      </c>
      <c r="C63" s="40" t="s">
        <v>56</v>
      </c>
      <c r="D63" s="40" t="s">
        <v>57</v>
      </c>
      <c r="E63" s="40" t="s">
        <v>102</v>
      </c>
      <c r="F63" s="40" t="s">
        <v>103</v>
      </c>
      <c r="G63" s="40" t="s">
        <v>6</v>
      </c>
      <c r="H63" s="40" t="s">
        <v>6</v>
      </c>
      <c r="I63" s="40" t="s">
        <v>104</v>
      </c>
      <c r="J63" s="40" t="s">
        <v>17</v>
      </c>
      <c r="K63" s="40" t="s">
        <v>9</v>
      </c>
      <c r="L63" s="40" t="s">
        <v>35</v>
      </c>
      <c r="M63" s="40" t="s">
        <v>105</v>
      </c>
      <c r="N63" s="41">
        <v>185.39</v>
      </c>
      <c r="O63" s="42">
        <v>44165</v>
      </c>
      <c r="P63" s="42">
        <v>44165</v>
      </c>
    </row>
    <row r="64" spans="1:16" s="38" customFormat="1" x14ac:dyDescent="0.25">
      <c r="A64" s="40" t="s">
        <v>94</v>
      </c>
      <c r="B64" s="40" t="s">
        <v>95</v>
      </c>
      <c r="C64" s="40" t="s">
        <v>56</v>
      </c>
      <c r="D64" s="40" t="s">
        <v>57</v>
      </c>
      <c r="E64" s="40" t="s">
        <v>102</v>
      </c>
      <c r="F64" s="40" t="s">
        <v>103</v>
      </c>
      <c r="G64" s="40" t="s">
        <v>6</v>
      </c>
      <c r="H64" s="40" t="s">
        <v>6</v>
      </c>
      <c r="I64" s="40" t="s">
        <v>104</v>
      </c>
      <c r="J64" s="40" t="s">
        <v>17</v>
      </c>
      <c r="K64" s="40" t="s">
        <v>9</v>
      </c>
      <c r="L64" s="40" t="s">
        <v>35</v>
      </c>
      <c r="M64" s="40" t="s">
        <v>105</v>
      </c>
      <c r="N64" s="41">
        <v>68.3</v>
      </c>
      <c r="O64" s="42">
        <v>44165</v>
      </c>
      <c r="P64" s="42">
        <v>44165</v>
      </c>
    </row>
    <row r="65" spans="1:16" s="38" customFormat="1" x14ac:dyDescent="0.25">
      <c r="A65" s="40" t="s">
        <v>94</v>
      </c>
      <c r="B65" s="40" t="s">
        <v>95</v>
      </c>
      <c r="C65" s="40" t="s">
        <v>56</v>
      </c>
      <c r="D65" s="40" t="s">
        <v>57</v>
      </c>
      <c r="E65" s="40" t="s">
        <v>98</v>
      </c>
      <c r="F65" s="40" t="s">
        <v>129</v>
      </c>
      <c r="G65" s="40" t="s">
        <v>6</v>
      </c>
      <c r="H65" s="40" t="s">
        <v>6</v>
      </c>
      <c r="I65" s="40" t="s">
        <v>130</v>
      </c>
      <c r="J65" s="40" t="s">
        <v>20</v>
      </c>
      <c r="K65" s="40" t="s">
        <v>9</v>
      </c>
      <c r="L65" s="40" t="s">
        <v>35</v>
      </c>
      <c r="M65" s="40" t="s">
        <v>131</v>
      </c>
      <c r="N65" s="41">
        <v>2.8</v>
      </c>
      <c r="O65" s="42">
        <v>44196</v>
      </c>
      <c r="P65" s="42">
        <v>44196</v>
      </c>
    </row>
    <row r="66" spans="1:16" s="38" customFormat="1" x14ac:dyDescent="0.25">
      <c r="A66" s="40" t="s">
        <v>94</v>
      </c>
      <c r="B66" s="40" t="s">
        <v>95</v>
      </c>
      <c r="C66" s="40" t="s">
        <v>56</v>
      </c>
      <c r="D66" s="40" t="s">
        <v>57</v>
      </c>
      <c r="E66" s="40" t="s">
        <v>98</v>
      </c>
      <c r="F66" s="40" t="s">
        <v>129</v>
      </c>
      <c r="G66" s="40" t="s">
        <v>6</v>
      </c>
      <c r="H66" s="40" t="s">
        <v>6</v>
      </c>
      <c r="I66" s="40" t="s">
        <v>130</v>
      </c>
      <c r="J66" s="40" t="s">
        <v>20</v>
      </c>
      <c r="K66" s="40" t="s">
        <v>9</v>
      </c>
      <c r="L66" s="40" t="s">
        <v>35</v>
      </c>
      <c r="M66" s="40" t="s">
        <v>131</v>
      </c>
      <c r="N66" s="41">
        <v>7</v>
      </c>
      <c r="O66" s="42">
        <v>44196</v>
      </c>
      <c r="P66" s="42">
        <v>44196</v>
      </c>
    </row>
    <row r="67" spans="1:16" s="38" customFormat="1" x14ac:dyDescent="0.25">
      <c r="A67" s="40" t="s">
        <v>94</v>
      </c>
      <c r="B67" s="40" t="s">
        <v>95</v>
      </c>
      <c r="C67" s="40" t="s">
        <v>56</v>
      </c>
      <c r="D67" s="40" t="s">
        <v>57</v>
      </c>
      <c r="E67" s="40" t="s">
        <v>135</v>
      </c>
      <c r="F67" s="40" t="s">
        <v>136</v>
      </c>
      <c r="G67" s="40" t="s">
        <v>6</v>
      </c>
      <c r="H67" s="40" t="s">
        <v>6</v>
      </c>
      <c r="I67" s="40" t="s">
        <v>137</v>
      </c>
      <c r="J67" s="40" t="s">
        <v>34</v>
      </c>
      <c r="K67" s="40" t="s">
        <v>9</v>
      </c>
      <c r="L67" s="40" t="s">
        <v>10</v>
      </c>
      <c r="M67" s="40" t="s">
        <v>11</v>
      </c>
      <c r="N67" s="41">
        <v>94.66</v>
      </c>
      <c r="O67" s="42">
        <v>44000</v>
      </c>
      <c r="P67" s="42">
        <v>44008</v>
      </c>
    </row>
    <row r="68" spans="1:16" s="38" customFormat="1" x14ac:dyDescent="0.25">
      <c r="A68" s="40" t="s">
        <v>94</v>
      </c>
      <c r="B68" s="40" t="s">
        <v>95</v>
      </c>
      <c r="C68" s="40" t="s">
        <v>56</v>
      </c>
      <c r="D68" s="40" t="s">
        <v>57</v>
      </c>
      <c r="E68" s="40" t="s">
        <v>98</v>
      </c>
      <c r="F68" s="40" t="s">
        <v>129</v>
      </c>
      <c r="G68" s="40" t="s">
        <v>6</v>
      </c>
      <c r="H68" s="40" t="s">
        <v>6</v>
      </c>
      <c r="I68" s="40" t="s">
        <v>130</v>
      </c>
      <c r="J68" s="40" t="s">
        <v>20</v>
      </c>
      <c r="K68" s="40" t="s">
        <v>9</v>
      </c>
      <c r="L68" s="40" t="s">
        <v>35</v>
      </c>
      <c r="M68" s="40" t="s">
        <v>131</v>
      </c>
      <c r="N68" s="41">
        <v>2.8</v>
      </c>
      <c r="O68" s="42">
        <v>44196</v>
      </c>
      <c r="P68" s="42">
        <v>44196</v>
      </c>
    </row>
    <row r="69" spans="1:16" s="38" customFormat="1" x14ac:dyDescent="0.25">
      <c r="A69" s="40" t="s">
        <v>94</v>
      </c>
      <c r="B69" s="40" t="s">
        <v>95</v>
      </c>
      <c r="C69" s="40" t="s">
        <v>56</v>
      </c>
      <c r="D69" s="40" t="s">
        <v>57</v>
      </c>
      <c r="E69" s="40" t="s">
        <v>138</v>
      </c>
      <c r="F69" s="40" t="s">
        <v>139</v>
      </c>
      <c r="G69" s="40" t="s">
        <v>6</v>
      </c>
      <c r="H69" s="40" t="s">
        <v>6</v>
      </c>
      <c r="I69" s="40" t="s">
        <v>140</v>
      </c>
      <c r="J69" s="40" t="s">
        <v>20</v>
      </c>
      <c r="K69" s="40" t="s">
        <v>9</v>
      </c>
      <c r="L69" s="40" t="s">
        <v>10</v>
      </c>
      <c r="M69" s="40" t="s">
        <v>11</v>
      </c>
      <c r="N69" s="41">
        <v>46.08</v>
      </c>
      <c r="O69" s="42">
        <v>44165</v>
      </c>
      <c r="P69" s="42">
        <v>44172</v>
      </c>
    </row>
    <row r="70" spans="1:16" s="38" customFormat="1" x14ac:dyDescent="0.25">
      <c r="A70" s="40" t="s">
        <v>94</v>
      </c>
      <c r="B70" s="40" t="s">
        <v>95</v>
      </c>
      <c r="C70" s="40" t="s">
        <v>141</v>
      </c>
      <c r="D70" s="40" t="s">
        <v>142</v>
      </c>
      <c r="E70" s="40" t="s">
        <v>108</v>
      </c>
      <c r="F70" s="40" t="s">
        <v>109</v>
      </c>
      <c r="G70" s="40" t="s">
        <v>6</v>
      </c>
      <c r="H70" s="40" t="s">
        <v>6</v>
      </c>
      <c r="I70" s="40" t="s">
        <v>110</v>
      </c>
      <c r="J70" s="40" t="s">
        <v>74</v>
      </c>
      <c r="K70" s="40" t="s">
        <v>9</v>
      </c>
      <c r="L70" s="40" t="s">
        <v>10</v>
      </c>
      <c r="M70" s="40" t="s">
        <v>11</v>
      </c>
      <c r="N70" s="41">
        <v>25.08</v>
      </c>
      <c r="O70" s="42">
        <v>43920</v>
      </c>
      <c r="P70" s="42">
        <v>43921</v>
      </c>
    </row>
    <row r="71" spans="1:16" s="38" customFormat="1" x14ac:dyDescent="0.25">
      <c r="A71" s="40" t="s">
        <v>94</v>
      </c>
      <c r="B71" s="40" t="s">
        <v>95</v>
      </c>
      <c r="C71" s="40" t="s">
        <v>141</v>
      </c>
      <c r="D71" s="40" t="s">
        <v>142</v>
      </c>
      <c r="E71" s="40" t="s">
        <v>132</v>
      </c>
      <c r="F71" s="40" t="s">
        <v>133</v>
      </c>
      <c r="G71" s="40" t="s">
        <v>6</v>
      </c>
      <c r="H71" s="40" t="s">
        <v>6</v>
      </c>
      <c r="I71" s="40" t="s">
        <v>134</v>
      </c>
      <c r="J71" s="40" t="s">
        <v>74</v>
      </c>
      <c r="K71" s="40" t="s">
        <v>9</v>
      </c>
      <c r="L71" s="40" t="s">
        <v>10</v>
      </c>
      <c r="M71" s="40" t="s">
        <v>11</v>
      </c>
      <c r="N71" s="41">
        <v>15</v>
      </c>
      <c r="O71" s="42">
        <v>43910</v>
      </c>
      <c r="P71" s="42">
        <v>43911</v>
      </c>
    </row>
    <row r="72" spans="1:16" s="38" customFormat="1" x14ac:dyDescent="0.25">
      <c r="A72" s="40" t="s">
        <v>94</v>
      </c>
      <c r="B72" s="40" t="s">
        <v>95</v>
      </c>
      <c r="C72" s="40" t="s">
        <v>141</v>
      </c>
      <c r="D72" s="40" t="s">
        <v>142</v>
      </c>
      <c r="E72" s="40" t="s">
        <v>122</v>
      </c>
      <c r="F72" s="40" t="s">
        <v>123</v>
      </c>
      <c r="G72" s="40" t="s">
        <v>6</v>
      </c>
      <c r="H72" s="40" t="s">
        <v>6</v>
      </c>
      <c r="I72" s="40" t="s">
        <v>124</v>
      </c>
      <c r="J72" s="40" t="s">
        <v>74</v>
      </c>
      <c r="K72" s="40" t="s">
        <v>9</v>
      </c>
      <c r="L72" s="40" t="s">
        <v>10</v>
      </c>
      <c r="M72" s="40" t="s">
        <v>11</v>
      </c>
      <c r="N72" s="41">
        <v>16</v>
      </c>
      <c r="O72" s="42">
        <v>43909</v>
      </c>
      <c r="P72" s="42">
        <v>43910</v>
      </c>
    </row>
    <row r="73" spans="1:16" s="38" customFormat="1" x14ac:dyDescent="0.25">
      <c r="A73" s="40" t="s">
        <v>94</v>
      </c>
      <c r="B73" s="40" t="s">
        <v>95</v>
      </c>
      <c r="C73" s="40" t="s">
        <v>141</v>
      </c>
      <c r="D73" s="40" t="s">
        <v>142</v>
      </c>
      <c r="E73" s="40" t="s">
        <v>143</v>
      </c>
      <c r="F73" s="40" t="s">
        <v>144</v>
      </c>
      <c r="G73" s="40" t="s">
        <v>6</v>
      </c>
      <c r="H73" s="40" t="s">
        <v>6</v>
      </c>
      <c r="I73" s="40" t="s">
        <v>145</v>
      </c>
      <c r="J73" s="40" t="s">
        <v>74</v>
      </c>
      <c r="K73" s="40" t="s">
        <v>9</v>
      </c>
      <c r="L73" s="40" t="s">
        <v>10</v>
      </c>
      <c r="M73" s="40" t="s">
        <v>11</v>
      </c>
      <c r="N73" s="41">
        <v>25.08</v>
      </c>
      <c r="O73" s="42">
        <v>43915</v>
      </c>
      <c r="P73" s="42">
        <v>43921</v>
      </c>
    </row>
    <row r="74" spans="1:16" s="38" customFormat="1" x14ac:dyDescent="0.25">
      <c r="A74" s="40" t="s">
        <v>94</v>
      </c>
      <c r="B74" s="40" t="s">
        <v>95</v>
      </c>
      <c r="C74" s="40" t="s">
        <v>141</v>
      </c>
      <c r="D74" s="40" t="s">
        <v>142</v>
      </c>
      <c r="E74" s="40" t="s">
        <v>146</v>
      </c>
      <c r="F74" s="40" t="s">
        <v>147</v>
      </c>
      <c r="G74" s="40" t="s">
        <v>6</v>
      </c>
      <c r="H74" s="40" t="s">
        <v>6</v>
      </c>
      <c r="I74" s="40" t="s">
        <v>148</v>
      </c>
      <c r="J74" s="40" t="s">
        <v>74</v>
      </c>
      <c r="K74" s="40" t="s">
        <v>9</v>
      </c>
      <c r="L74" s="40" t="s">
        <v>10</v>
      </c>
      <c r="M74" s="40" t="s">
        <v>149</v>
      </c>
      <c r="N74" s="41">
        <v>4</v>
      </c>
      <c r="O74" s="42">
        <v>43909</v>
      </c>
      <c r="P74" s="42">
        <v>43910</v>
      </c>
    </row>
    <row r="75" spans="1:16" s="38" customFormat="1" x14ac:dyDescent="0.25">
      <c r="A75" s="40" t="s">
        <v>94</v>
      </c>
      <c r="B75" s="40" t="s">
        <v>95</v>
      </c>
      <c r="C75" s="40" t="s">
        <v>141</v>
      </c>
      <c r="D75" s="40" t="s">
        <v>142</v>
      </c>
      <c r="E75" s="40" t="s">
        <v>150</v>
      </c>
      <c r="F75" s="40" t="s">
        <v>151</v>
      </c>
      <c r="G75" s="40" t="s">
        <v>6</v>
      </c>
      <c r="H75" s="40" t="s">
        <v>6</v>
      </c>
      <c r="I75" s="40" t="s">
        <v>152</v>
      </c>
      <c r="J75" s="40" t="s">
        <v>84</v>
      </c>
      <c r="K75" s="40" t="s">
        <v>9</v>
      </c>
      <c r="L75" s="40" t="s">
        <v>10</v>
      </c>
      <c r="M75" s="40" t="s">
        <v>11</v>
      </c>
      <c r="N75" s="41">
        <v>15</v>
      </c>
      <c r="O75" s="42">
        <v>44012</v>
      </c>
      <c r="P75" s="42">
        <v>44013</v>
      </c>
    </row>
    <row r="76" spans="1:16" s="38" customFormat="1" x14ac:dyDescent="0.25">
      <c r="A76" s="40" t="s">
        <v>94</v>
      </c>
      <c r="B76" s="40" t="s">
        <v>95</v>
      </c>
      <c r="C76" s="40" t="s">
        <v>141</v>
      </c>
      <c r="D76" s="40" t="s">
        <v>142</v>
      </c>
      <c r="E76" s="40" t="s">
        <v>153</v>
      </c>
      <c r="F76" s="40" t="s">
        <v>154</v>
      </c>
      <c r="G76" s="40" t="s">
        <v>6</v>
      </c>
      <c r="H76" s="40" t="s">
        <v>6</v>
      </c>
      <c r="I76" s="40" t="s">
        <v>155</v>
      </c>
      <c r="J76" s="40" t="s">
        <v>74</v>
      </c>
      <c r="K76" s="40" t="s">
        <v>9</v>
      </c>
      <c r="L76" s="40" t="s">
        <v>10</v>
      </c>
      <c r="M76" s="40" t="s">
        <v>11</v>
      </c>
      <c r="N76" s="41">
        <v>17</v>
      </c>
      <c r="O76" s="42">
        <v>43920</v>
      </c>
      <c r="P76" s="42">
        <v>43921</v>
      </c>
    </row>
    <row r="77" spans="1:16" s="38" customFormat="1" x14ac:dyDescent="0.25">
      <c r="A77" s="40" t="s">
        <v>94</v>
      </c>
      <c r="B77" s="40" t="s">
        <v>95</v>
      </c>
      <c r="C77" s="40" t="s">
        <v>141</v>
      </c>
      <c r="D77" s="40" t="s">
        <v>142</v>
      </c>
      <c r="E77" s="40" t="s">
        <v>156</v>
      </c>
      <c r="F77" s="40" t="s">
        <v>157</v>
      </c>
      <c r="G77" s="40" t="s">
        <v>6</v>
      </c>
      <c r="H77" s="40" t="s">
        <v>6</v>
      </c>
      <c r="I77" s="40" t="s">
        <v>158</v>
      </c>
      <c r="J77" s="40" t="s">
        <v>74</v>
      </c>
      <c r="K77" s="40" t="s">
        <v>9</v>
      </c>
      <c r="L77" s="40" t="s">
        <v>10</v>
      </c>
      <c r="M77" s="40" t="s">
        <v>159</v>
      </c>
      <c r="N77" s="41">
        <v>19</v>
      </c>
      <c r="O77" s="42">
        <v>43903</v>
      </c>
      <c r="P77" s="42">
        <v>43908</v>
      </c>
    </row>
    <row r="78" spans="1:16" s="38" customFormat="1" x14ac:dyDescent="0.25">
      <c r="A78" s="40" t="s">
        <v>94</v>
      </c>
      <c r="B78" s="40" t="s">
        <v>95</v>
      </c>
      <c r="C78" s="40" t="s">
        <v>160</v>
      </c>
      <c r="D78" s="40" t="s">
        <v>161</v>
      </c>
      <c r="E78" s="40" t="s">
        <v>98</v>
      </c>
      <c r="F78" s="40" t="s">
        <v>99</v>
      </c>
      <c r="G78" s="40" t="s">
        <v>6</v>
      </c>
      <c r="H78" s="40" t="s">
        <v>6</v>
      </c>
      <c r="I78" s="40" t="s">
        <v>100</v>
      </c>
      <c r="J78" s="40" t="s">
        <v>8</v>
      </c>
      <c r="K78" s="40" t="s">
        <v>9</v>
      </c>
      <c r="L78" s="40" t="s">
        <v>35</v>
      </c>
      <c r="M78" s="40" t="s">
        <v>101</v>
      </c>
      <c r="N78" s="41">
        <v>447.07</v>
      </c>
      <c r="O78" s="42">
        <v>43982</v>
      </c>
      <c r="P78" s="42">
        <v>43982</v>
      </c>
    </row>
    <row r="79" spans="1:16" s="38" customFormat="1" x14ac:dyDescent="0.25">
      <c r="A79" s="40" t="s">
        <v>94</v>
      </c>
      <c r="B79" s="40" t="s">
        <v>95</v>
      </c>
      <c r="C79" s="40" t="s">
        <v>160</v>
      </c>
      <c r="D79" s="40" t="s">
        <v>161</v>
      </c>
      <c r="E79" s="40" t="s">
        <v>113</v>
      </c>
      <c r="F79" s="40" t="s">
        <v>114</v>
      </c>
      <c r="G79" s="40" t="s">
        <v>6</v>
      </c>
      <c r="H79" s="40" t="s">
        <v>6</v>
      </c>
      <c r="I79" s="40" t="s">
        <v>115</v>
      </c>
      <c r="J79" s="40" t="s">
        <v>90</v>
      </c>
      <c r="K79" s="40" t="s">
        <v>9</v>
      </c>
      <c r="L79" s="40" t="s">
        <v>35</v>
      </c>
      <c r="M79" s="40" t="s">
        <v>116</v>
      </c>
      <c r="N79" s="41">
        <v>32.869999999999997</v>
      </c>
      <c r="O79" s="42">
        <v>44104</v>
      </c>
      <c r="P79" s="42">
        <v>44104</v>
      </c>
    </row>
    <row r="80" spans="1:16" s="38" customFormat="1" x14ac:dyDescent="0.25">
      <c r="A80" s="40" t="s">
        <v>94</v>
      </c>
      <c r="B80" s="40" t="s">
        <v>95</v>
      </c>
      <c r="C80" s="40" t="s">
        <v>160</v>
      </c>
      <c r="D80" s="40" t="s">
        <v>161</v>
      </c>
      <c r="E80" s="40" t="s">
        <v>113</v>
      </c>
      <c r="F80" s="40" t="s">
        <v>114</v>
      </c>
      <c r="G80" s="40" t="s">
        <v>6</v>
      </c>
      <c r="H80" s="40" t="s">
        <v>6</v>
      </c>
      <c r="I80" s="40" t="s">
        <v>115</v>
      </c>
      <c r="J80" s="40" t="s">
        <v>90</v>
      </c>
      <c r="K80" s="40" t="s">
        <v>9</v>
      </c>
      <c r="L80" s="40" t="s">
        <v>35</v>
      </c>
      <c r="M80" s="40" t="s">
        <v>116</v>
      </c>
      <c r="N80" s="41">
        <v>102.72</v>
      </c>
      <c r="O80" s="42">
        <v>44104</v>
      </c>
      <c r="P80" s="42">
        <v>44104</v>
      </c>
    </row>
    <row r="81" spans="1:16" s="38" customFormat="1" x14ac:dyDescent="0.25">
      <c r="A81" s="40" t="s">
        <v>94</v>
      </c>
      <c r="B81" s="40" t="s">
        <v>95</v>
      </c>
      <c r="C81" s="40" t="s">
        <v>160</v>
      </c>
      <c r="D81" s="40" t="s">
        <v>161</v>
      </c>
      <c r="E81" s="40" t="s">
        <v>102</v>
      </c>
      <c r="F81" s="40" t="s">
        <v>117</v>
      </c>
      <c r="G81" s="40" t="s">
        <v>6</v>
      </c>
      <c r="H81" s="40" t="s">
        <v>6</v>
      </c>
      <c r="I81" s="40" t="s">
        <v>118</v>
      </c>
      <c r="J81" s="40" t="s">
        <v>93</v>
      </c>
      <c r="K81" s="40" t="s">
        <v>9</v>
      </c>
      <c r="L81" s="40" t="s">
        <v>35</v>
      </c>
      <c r="M81" s="40" t="s">
        <v>119</v>
      </c>
      <c r="N81" s="41">
        <v>96.26</v>
      </c>
      <c r="O81" s="42">
        <v>44135</v>
      </c>
      <c r="P81" s="42">
        <v>44135</v>
      </c>
    </row>
    <row r="82" spans="1:16" s="38" customFormat="1" x14ac:dyDescent="0.25">
      <c r="A82" s="40" t="s">
        <v>94</v>
      </c>
      <c r="B82" s="40" t="s">
        <v>95</v>
      </c>
      <c r="C82" s="40" t="s">
        <v>160</v>
      </c>
      <c r="D82" s="40" t="s">
        <v>161</v>
      </c>
      <c r="E82" s="40" t="s">
        <v>102</v>
      </c>
      <c r="F82" s="40" t="s">
        <v>103</v>
      </c>
      <c r="G82" s="40" t="s">
        <v>6</v>
      </c>
      <c r="H82" s="40" t="s">
        <v>6</v>
      </c>
      <c r="I82" s="40" t="s">
        <v>104</v>
      </c>
      <c r="J82" s="40" t="s">
        <v>17</v>
      </c>
      <c r="K82" s="40" t="s">
        <v>9</v>
      </c>
      <c r="L82" s="40" t="s">
        <v>35</v>
      </c>
      <c r="M82" s="40" t="s">
        <v>105</v>
      </c>
      <c r="N82" s="41">
        <v>205.44</v>
      </c>
      <c r="O82" s="42">
        <v>44165</v>
      </c>
      <c r="P82" s="42">
        <v>44165</v>
      </c>
    </row>
    <row r="83" spans="1:16" s="38" customFormat="1" x14ac:dyDescent="0.25">
      <c r="A83" s="40" t="s">
        <v>94</v>
      </c>
      <c r="B83" s="40" t="s">
        <v>95</v>
      </c>
      <c r="C83" s="40" t="s">
        <v>160</v>
      </c>
      <c r="D83" s="40" t="s">
        <v>161</v>
      </c>
      <c r="E83" s="40" t="s">
        <v>146</v>
      </c>
      <c r="F83" s="40" t="s">
        <v>147</v>
      </c>
      <c r="G83" s="40" t="s">
        <v>6</v>
      </c>
      <c r="H83" s="40" t="s">
        <v>6</v>
      </c>
      <c r="I83" s="40" t="s">
        <v>148</v>
      </c>
      <c r="J83" s="40" t="s">
        <v>74</v>
      </c>
      <c r="K83" s="40" t="s">
        <v>9</v>
      </c>
      <c r="L83" s="40" t="s">
        <v>10</v>
      </c>
      <c r="M83" s="40" t="s">
        <v>149</v>
      </c>
      <c r="N83" s="41">
        <v>49.28</v>
      </c>
      <c r="O83" s="42">
        <v>43909</v>
      </c>
      <c r="P83" s="42">
        <v>43910</v>
      </c>
    </row>
    <row r="84" spans="1:16" s="38" customFormat="1" x14ac:dyDescent="0.25">
      <c r="A84" s="40" t="s">
        <v>94</v>
      </c>
      <c r="B84" s="40" t="s">
        <v>95</v>
      </c>
      <c r="C84" s="40" t="s">
        <v>160</v>
      </c>
      <c r="D84" s="40" t="s">
        <v>161</v>
      </c>
      <c r="E84" s="40" t="s">
        <v>162</v>
      </c>
      <c r="F84" s="40" t="s">
        <v>163</v>
      </c>
      <c r="G84" s="40" t="s">
        <v>6</v>
      </c>
      <c r="H84" s="40" t="s">
        <v>6</v>
      </c>
      <c r="I84" s="40" t="s">
        <v>164</v>
      </c>
      <c r="J84" s="40" t="s">
        <v>71</v>
      </c>
      <c r="K84" s="40" t="s">
        <v>9</v>
      </c>
      <c r="L84" s="40" t="s">
        <v>10</v>
      </c>
      <c r="M84" s="40" t="s">
        <v>165</v>
      </c>
      <c r="N84" s="41">
        <v>24.32</v>
      </c>
      <c r="O84" s="42">
        <v>43888</v>
      </c>
      <c r="P84" s="42">
        <v>43889</v>
      </c>
    </row>
    <row r="85" spans="1:16" s="38" customFormat="1" x14ac:dyDescent="0.25">
      <c r="A85" s="40" t="s">
        <v>94</v>
      </c>
      <c r="B85" s="40" t="s">
        <v>95</v>
      </c>
      <c r="C85" s="40" t="s">
        <v>166</v>
      </c>
      <c r="D85" s="40" t="s">
        <v>167</v>
      </c>
      <c r="E85" s="40" t="s">
        <v>113</v>
      </c>
      <c r="F85" s="40" t="s">
        <v>114</v>
      </c>
      <c r="G85" s="40" t="s">
        <v>6</v>
      </c>
      <c r="H85" s="40" t="s">
        <v>6</v>
      </c>
      <c r="I85" s="40" t="s">
        <v>115</v>
      </c>
      <c r="J85" s="40" t="s">
        <v>90</v>
      </c>
      <c r="K85" s="40" t="s">
        <v>9</v>
      </c>
      <c r="L85" s="40" t="s">
        <v>35</v>
      </c>
      <c r="M85" s="40" t="s">
        <v>116</v>
      </c>
      <c r="N85" s="41">
        <v>0.5</v>
      </c>
      <c r="O85" s="42">
        <v>44104</v>
      </c>
      <c r="P85" s="42">
        <v>44104</v>
      </c>
    </row>
    <row r="86" spans="1:16" s="38" customFormat="1" x14ac:dyDescent="0.25">
      <c r="A86" s="40" t="s">
        <v>94</v>
      </c>
      <c r="B86" s="40" t="s">
        <v>95</v>
      </c>
      <c r="C86" s="40" t="s">
        <v>166</v>
      </c>
      <c r="D86" s="40" t="s">
        <v>167</v>
      </c>
      <c r="E86" s="40" t="s">
        <v>113</v>
      </c>
      <c r="F86" s="40" t="s">
        <v>114</v>
      </c>
      <c r="G86" s="40" t="s">
        <v>6</v>
      </c>
      <c r="H86" s="40" t="s">
        <v>6</v>
      </c>
      <c r="I86" s="40" t="s">
        <v>115</v>
      </c>
      <c r="J86" s="40" t="s">
        <v>90</v>
      </c>
      <c r="K86" s="40" t="s">
        <v>9</v>
      </c>
      <c r="L86" s="40" t="s">
        <v>35</v>
      </c>
      <c r="M86" s="40" t="s">
        <v>116</v>
      </c>
      <c r="N86" s="41">
        <v>0.5</v>
      </c>
      <c r="O86" s="42">
        <v>44104</v>
      </c>
      <c r="P86" s="42">
        <v>44104</v>
      </c>
    </row>
    <row r="87" spans="1:16" s="38" customFormat="1" x14ac:dyDescent="0.25">
      <c r="A87" s="40" t="s">
        <v>94</v>
      </c>
      <c r="B87" s="40" t="s">
        <v>95</v>
      </c>
      <c r="C87" s="40" t="s">
        <v>166</v>
      </c>
      <c r="D87" s="40" t="s">
        <v>167</v>
      </c>
      <c r="E87" s="40" t="s">
        <v>113</v>
      </c>
      <c r="F87" s="40" t="s">
        <v>114</v>
      </c>
      <c r="G87" s="40" t="s">
        <v>6</v>
      </c>
      <c r="H87" s="40" t="s">
        <v>6</v>
      </c>
      <c r="I87" s="40" t="s">
        <v>115</v>
      </c>
      <c r="J87" s="40" t="s">
        <v>90</v>
      </c>
      <c r="K87" s="40" t="s">
        <v>9</v>
      </c>
      <c r="L87" s="40" t="s">
        <v>35</v>
      </c>
      <c r="M87" s="40" t="s">
        <v>116</v>
      </c>
      <c r="N87" s="41">
        <v>0.5</v>
      </c>
      <c r="O87" s="42">
        <v>44104</v>
      </c>
      <c r="P87" s="42">
        <v>44104</v>
      </c>
    </row>
    <row r="88" spans="1:16" s="38" customFormat="1" x14ac:dyDescent="0.25">
      <c r="A88" s="40" t="s">
        <v>94</v>
      </c>
      <c r="B88" s="40" t="s">
        <v>95</v>
      </c>
      <c r="C88" s="40" t="s">
        <v>166</v>
      </c>
      <c r="D88" s="40" t="s">
        <v>167</v>
      </c>
      <c r="E88" s="40" t="s">
        <v>113</v>
      </c>
      <c r="F88" s="40" t="s">
        <v>114</v>
      </c>
      <c r="G88" s="40" t="s">
        <v>6</v>
      </c>
      <c r="H88" s="40" t="s">
        <v>6</v>
      </c>
      <c r="I88" s="40" t="s">
        <v>115</v>
      </c>
      <c r="J88" s="40" t="s">
        <v>90</v>
      </c>
      <c r="K88" s="40" t="s">
        <v>9</v>
      </c>
      <c r="L88" s="40" t="s">
        <v>35</v>
      </c>
      <c r="M88" s="40" t="s">
        <v>116</v>
      </c>
      <c r="N88" s="41">
        <v>2</v>
      </c>
      <c r="O88" s="42">
        <v>44104</v>
      </c>
      <c r="P88" s="42">
        <v>44104</v>
      </c>
    </row>
    <row r="89" spans="1:16" s="38" customFormat="1" x14ac:dyDescent="0.25">
      <c r="A89" s="40" t="s">
        <v>94</v>
      </c>
      <c r="B89" s="40" t="s">
        <v>95</v>
      </c>
      <c r="C89" s="40" t="s">
        <v>168</v>
      </c>
      <c r="D89" s="40" t="s">
        <v>169</v>
      </c>
      <c r="E89" s="40" t="s">
        <v>170</v>
      </c>
      <c r="F89" s="40" t="s">
        <v>171</v>
      </c>
      <c r="G89" s="40" t="s">
        <v>6</v>
      </c>
      <c r="H89" s="40" t="s">
        <v>6</v>
      </c>
      <c r="I89" s="40" t="s">
        <v>172</v>
      </c>
      <c r="J89" s="40" t="s">
        <v>90</v>
      </c>
      <c r="K89" s="40" t="s">
        <v>9</v>
      </c>
      <c r="L89" s="40" t="s">
        <v>67</v>
      </c>
      <c r="M89" s="40" t="s">
        <v>68</v>
      </c>
      <c r="N89" s="41">
        <v>8333.25</v>
      </c>
      <c r="O89" s="42">
        <v>44089</v>
      </c>
      <c r="P89" s="42">
        <v>44089</v>
      </c>
    </row>
    <row r="90" spans="1:16" s="38" customFormat="1" x14ac:dyDescent="0.25">
      <c r="A90" s="40" t="s">
        <v>94</v>
      </c>
      <c r="B90" s="40" t="s">
        <v>95</v>
      </c>
      <c r="C90" s="40" t="s">
        <v>168</v>
      </c>
      <c r="D90" s="40" t="s">
        <v>169</v>
      </c>
      <c r="E90" s="40" t="s">
        <v>170</v>
      </c>
      <c r="F90" s="40" t="s">
        <v>173</v>
      </c>
      <c r="G90" s="40" t="s">
        <v>6</v>
      </c>
      <c r="H90" s="40" t="s">
        <v>6</v>
      </c>
      <c r="I90" s="40" t="s">
        <v>174</v>
      </c>
      <c r="J90" s="40" t="s">
        <v>77</v>
      </c>
      <c r="K90" s="40" t="s">
        <v>9</v>
      </c>
      <c r="L90" s="40" t="s">
        <v>67</v>
      </c>
      <c r="M90" s="40" t="s">
        <v>68</v>
      </c>
      <c r="N90" s="41">
        <v>8333.25</v>
      </c>
      <c r="O90" s="42">
        <v>43936</v>
      </c>
      <c r="P90" s="42">
        <v>43936</v>
      </c>
    </row>
    <row r="91" spans="1:16" s="38" customFormat="1" x14ac:dyDescent="0.25">
      <c r="A91" s="40" t="s">
        <v>94</v>
      </c>
      <c r="B91" s="40" t="s">
        <v>95</v>
      </c>
      <c r="C91" s="40" t="s">
        <v>168</v>
      </c>
      <c r="D91" s="40" t="s">
        <v>169</v>
      </c>
      <c r="E91" s="40" t="s">
        <v>170</v>
      </c>
      <c r="F91" s="40" t="s">
        <v>175</v>
      </c>
      <c r="G91" s="40" t="s">
        <v>6</v>
      </c>
      <c r="H91" s="40" t="s">
        <v>6</v>
      </c>
      <c r="I91" s="40" t="s">
        <v>176</v>
      </c>
      <c r="J91" s="40" t="s">
        <v>8</v>
      </c>
      <c r="K91" s="40" t="s">
        <v>9</v>
      </c>
      <c r="L91" s="40" t="s">
        <v>67</v>
      </c>
      <c r="M91" s="40" t="s">
        <v>68</v>
      </c>
      <c r="N91" s="41">
        <v>8333.25</v>
      </c>
      <c r="O91" s="42">
        <v>43966</v>
      </c>
      <c r="P91" s="42">
        <v>43966</v>
      </c>
    </row>
    <row r="92" spans="1:16" s="38" customFormat="1" x14ac:dyDescent="0.25">
      <c r="A92" s="40" t="s">
        <v>94</v>
      </c>
      <c r="B92" s="40" t="s">
        <v>95</v>
      </c>
      <c r="C92" s="40" t="s">
        <v>168</v>
      </c>
      <c r="D92" s="40" t="s">
        <v>169</v>
      </c>
      <c r="E92" s="40" t="s">
        <v>170</v>
      </c>
      <c r="F92" s="40" t="s">
        <v>177</v>
      </c>
      <c r="G92" s="40" t="s">
        <v>6</v>
      </c>
      <c r="H92" s="40" t="s">
        <v>6</v>
      </c>
      <c r="I92" s="40" t="s">
        <v>178</v>
      </c>
      <c r="J92" s="40" t="s">
        <v>84</v>
      </c>
      <c r="K92" s="40" t="s">
        <v>9</v>
      </c>
      <c r="L92" s="40" t="s">
        <v>67</v>
      </c>
      <c r="M92" s="40" t="s">
        <v>68</v>
      </c>
      <c r="N92" s="41">
        <v>8333.25</v>
      </c>
      <c r="O92" s="42">
        <v>44027</v>
      </c>
      <c r="P92" s="42">
        <v>44027</v>
      </c>
    </row>
    <row r="93" spans="1:16" s="38" customFormat="1" x14ac:dyDescent="0.25">
      <c r="A93" s="40" t="s">
        <v>94</v>
      </c>
      <c r="B93" s="40" t="s">
        <v>95</v>
      </c>
      <c r="C93" s="40" t="s">
        <v>168</v>
      </c>
      <c r="D93" s="40" t="s">
        <v>169</v>
      </c>
      <c r="E93" s="40" t="s">
        <v>170</v>
      </c>
      <c r="F93" s="40" t="s">
        <v>179</v>
      </c>
      <c r="G93" s="40" t="s">
        <v>6</v>
      </c>
      <c r="H93" s="40" t="s">
        <v>6</v>
      </c>
      <c r="I93" s="40" t="s">
        <v>180</v>
      </c>
      <c r="J93" s="40" t="s">
        <v>87</v>
      </c>
      <c r="K93" s="40" t="s">
        <v>9</v>
      </c>
      <c r="L93" s="40" t="s">
        <v>67</v>
      </c>
      <c r="M93" s="40" t="s">
        <v>68</v>
      </c>
      <c r="N93" s="41">
        <v>8333.25</v>
      </c>
      <c r="O93" s="42">
        <v>44058</v>
      </c>
      <c r="P93" s="42">
        <v>44058</v>
      </c>
    </row>
    <row r="94" spans="1:16" s="38" customFormat="1" x14ac:dyDescent="0.25">
      <c r="A94" s="40" t="s">
        <v>94</v>
      </c>
      <c r="B94" s="40" t="s">
        <v>95</v>
      </c>
      <c r="C94" s="40" t="s">
        <v>168</v>
      </c>
      <c r="D94" s="40" t="s">
        <v>169</v>
      </c>
      <c r="E94" s="40" t="s">
        <v>170</v>
      </c>
      <c r="F94" s="40" t="s">
        <v>181</v>
      </c>
      <c r="G94" s="40" t="s">
        <v>6</v>
      </c>
      <c r="H94" s="40" t="s">
        <v>6</v>
      </c>
      <c r="I94" s="40" t="s">
        <v>182</v>
      </c>
      <c r="J94" s="40" t="s">
        <v>93</v>
      </c>
      <c r="K94" s="40" t="s">
        <v>9</v>
      </c>
      <c r="L94" s="40" t="s">
        <v>67</v>
      </c>
      <c r="M94" s="40" t="s">
        <v>68</v>
      </c>
      <c r="N94" s="41">
        <v>8333.25</v>
      </c>
      <c r="O94" s="42">
        <v>44119</v>
      </c>
      <c r="P94" s="42">
        <v>44119</v>
      </c>
    </row>
    <row r="95" spans="1:16" s="38" customFormat="1" x14ac:dyDescent="0.25">
      <c r="A95" s="40" t="s">
        <v>94</v>
      </c>
      <c r="B95" s="40" t="s">
        <v>95</v>
      </c>
      <c r="C95" s="40" t="s">
        <v>168</v>
      </c>
      <c r="D95" s="40" t="s">
        <v>169</v>
      </c>
      <c r="E95" s="40" t="s">
        <v>170</v>
      </c>
      <c r="F95" s="40" t="s">
        <v>183</v>
      </c>
      <c r="G95" s="40" t="s">
        <v>6</v>
      </c>
      <c r="H95" s="40" t="s">
        <v>6</v>
      </c>
      <c r="I95" s="40" t="s">
        <v>184</v>
      </c>
      <c r="J95" s="40" t="s">
        <v>34</v>
      </c>
      <c r="K95" s="40" t="s">
        <v>9</v>
      </c>
      <c r="L95" s="40" t="s">
        <v>67</v>
      </c>
      <c r="M95" s="40" t="s">
        <v>68</v>
      </c>
      <c r="N95" s="41">
        <v>8333.25</v>
      </c>
      <c r="O95" s="42">
        <v>43997</v>
      </c>
      <c r="P95" s="42">
        <v>43997</v>
      </c>
    </row>
    <row r="96" spans="1:16" s="38" customFormat="1" x14ac:dyDescent="0.25">
      <c r="A96" s="40" t="s">
        <v>94</v>
      </c>
      <c r="B96" s="40" t="s">
        <v>95</v>
      </c>
      <c r="C96" s="40" t="s">
        <v>168</v>
      </c>
      <c r="D96" s="40" t="s">
        <v>169</v>
      </c>
      <c r="E96" s="40" t="s">
        <v>185</v>
      </c>
      <c r="F96" s="40" t="s">
        <v>186</v>
      </c>
      <c r="G96" s="40" t="s">
        <v>6</v>
      </c>
      <c r="H96" s="40" t="s">
        <v>6</v>
      </c>
      <c r="I96" s="40" t="s">
        <v>187</v>
      </c>
      <c r="J96" s="40" t="s">
        <v>71</v>
      </c>
      <c r="K96" s="40" t="s">
        <v>9</v>
      </c>
      <c r="L96" s="40" t="s">
        <v>35</v>
      </c>
      <c r="M96" s="40" t="s">
        <v>188</v>
      </c>
      <c r="N96" s="41">
        <v>16666.5</v>
      </c>
      <c r="O96" s="42">
        <v>43889</v>
      </c>
      <c r="P96" s="42">
        <v>43889</v>
      </c>
    </row>
    <row r="97" spans="1:16" s="38" customFormat="1" x14ac:dyDescent="0.25">
      <c r="A97" s="40" t="s">
        <v>94</v>
      </c>
      <c r="B97" s="40" t="s">
        <v>95</v>
      </c>
      <c r="C97" s="40" t="s">
        <v>168</v>
      </c>
      <c r="D97" s="40" t="s">
        <v>169</v>
      </c>
      <c r="E97" s="40" t="s">
        <v>189</v>
      </c>
      <c r="F97" s="40" t="s">
        <v>190</v>
      </c>
      <c r="G97" s="40" t="s">
        <v>6</v>
      </c>
      <c r="H97" s="40" t="s">
        <v>6</v>
      </c>
      <c r="I97" s="40" t="s">
        <v>191</v>
      </c>
      <c r="J97" s="40" t="s">
        <v>74</v>
      </c>
      <c r="K97" s="40" t="s">
        <v>9</v>
      </c>
      <c r="L97" s="40" t="s">
        <v>35</v>
      </c>
      <c r="M97" s="40" t="s">
        <v>68</v>
      </c>
      <c r="N97" s="41">
        <v>8333.25</v>
      </c>
      <c r="O97" s="42">
        <v>43921</v>
      </c>
      <c r="P97" s="42">
        <v>43921</v>
      </c>
    </row>
    <row r="98" spans="1:16" s="38" customFormat="1" x14ac:dyDescent="0.25">
      <c r="A98" s="40" t="s">
        <v>94</v>
      </c>
      <c r="B98" s="40" t="s">
        <v>95</v>
      </c>
      <c r="C98" s="40" t="s">
        <v>168</v>
      </c>
      <c r="D98" s="40" t="s">
        <v>169</v>
      </c>
      <c r="E98" s="40" t="s">
        <v>170</v>
      </c>
      <c r="F98" s="40" t="s">
        <v>192</v>
      </c>
      <c r="G98" s="40" t="s">
        <v>6</v>
      </c>
      <c r="H98" s="40" t="s">
        <v>6</v>
      </c>
      <c r="I98" s="40" t="s">
        <v>193</v>
      </c>
      <c r="J98" s="40" t="s">
        <v>17</v>
      </c>
      <c r="K98" s="40" t="s">
        <v>9</v>
      </c>
      <c r="L98" s="40" t="s">
        <v>67</v>
      </c>
      <c r="M98" s="40" t="s">
        <v>68</v>
      </c>
      <c r="N98" s="41">
        <v>8333.25</v>
      </c>
      <c r="O98" s="42">
        <v>44150</v>
      </c>
      <c r="P98" s="42">
        <v>44150</v>
      </c>
    </row>
    <row r="99" spans="1:16" s="38" customFormat="1" x14ac:dyDescent="0.25">
      <c r="A99" s="40" t="s">
        <v>94</v>
      </c>
      <c r="B99" s="40" t="s">
        <v>95</v>
      </c>
      <c r="C99" s="40" t="s">
        <v>168</v>
      </c>
      <c r="D99" s="40" t="s">
        <v>169</v>
      </c>
      <c r="E99" s="40" t="s">
        <v>170</v>
      </c>
      <c r="F99" s="40" t="s">
        <v>194</v>
      </c>
      <c r="G99" s="40" t="s">
        <v>6</v>
      </c>
      <c r="H99" s="40" t="s">
        <v>6</v>
      </c>
      <c r="I99" s="40" t="s">
        <v>195</v>
      </c>
      <c r="J99" s="40" t="s">
        <v>20</v>
      </c>
      <c r="K99" s="40" t="s">
        <v>9</v>
      </c>
      <c r="L99" s="40" t="s">
        <v>67</v>
      </c>
      <c r="M99" s="40" t="s">
        <v>68</v>
      </c>
      <c r="N99" s="41">
        <v>8333.25</v>
      </c>
      <c r="O99" s="42">
        <v>44180</v>
      </c>
      <c r="P99" s="42">
        <v>44180</v>
      </c>
    </row>
    <row r="100" spans="1:16" s="38" customFormat="1" x14ac:dyDescent="0.25">
      <c r="A100" s="40" t="s">
        <v>94</v>
      </c>
      <c r="B100" s="40" t="s">
        <v>95</v>
      </c>
      <c r="C100" s="40" t="s">
        <v>196</v>
      </c>
      <c r="D100" s="40" t="s">
        <v>197</v>
      </c>
      <c r="E100" s="40" t="s">
        <v>98</v>
      </c>
      <c r="F100" s="40" t="s">
        <v>129</v>
      </c>
      <c r="G100" s="40" t="s">
        <v>6</v>
      </c>
      <c r="H100" s="40" t="s">
        <v>6</v>
      </c>
      <c r="I100" s="40" t="s">
        <v>130</v>
      </c>
      <c r="J100" s="40" t="s">
        <v>20</v>
      </c>
      <c r="K100" s="40" t="s">
        <v>9</v>
      </c>
      <c r="L100" s="40" t="s">
        <v>35</v>
      </c>
      <c r="M100" s="40" t="s">
        <v>131</v>
      </c>
      <c r="N100" s="41">
        <v>275</v>
      </c>
      <c r="O100" s="42">
        <v>44196</v>
      </c>
      <c r="P100" s="42">
        <v>44196</v>
      </c>
    </row>
    <row r="101" spans="1:16" s="38" customFormat="1" x14ac:dyDescent="0.25">
      <c r="A101" s="40" t="s">
        <v>94</v>
      </c>
      <c r="B101" s="40" t="s">
        <v>95</v>
      </c>
      <c r="C101" s="40" t="s">
        <v>196</v>
      </c>
      <c r="D101" s="40" t="s">
        <v>197</v>
      </c>
      <c r="E101" s="40" t="s">
        <v>98</v>
      </c>
      <c r="F101" s="40" t="s">
        <v>129</v>
      </c>
      <c r="G101" s="40" t="s">
        <v>6</v>
      </c>
      <c r="H101" s="40" t="s">
        <v>6</v>
      </c>
      <c r="I101" s="40" t="s">
        <v>130</v>
      </c>
      <c r="J101" s="40" t="s">
        <v>20</v>
      </c>
      <c r="K101" s="40" t="s">
        <v>9</v>
      </c>
      <c r="L101" s="40" t="s">
        <v>35</v>
      </c>
      <c r="M101" s="40" t="s">
        <v>131</v>
      </c>
      <c r="N101" s="41">
        <v>110</v>
      </c>
      <c r="O101" s="42">
        <v>44196</v>
      </c>
      <c r="P101" s="42">
        <v>44196</v>
      </c>
    </row>
    <row r="102" spans="1:16" s="38" customFormat="1" x14ac:dyDescent="0.25">
      <c r="A102" s="40" t="s">
        <v>94</v>
      </c>
      <c r="B102" s="40" t="s">
        <v>95</v>
      </c>
      <c r="C102" s="40" t="s">
        <v>196</v>
      </c>
      <c r="D102" s="40" t="s">
        <v>197</v>
      </c>
      <c r="E102" s="40" t="s">
        <v>98</v>
      </c>
      <c r="F102" s="40" t="s">
        <v>129</v>
      </c>
      <c r="G102" s="40" t="s">
        <v>6</v>
      </c>
      <c r="H102" s="40" t="s">
        <v>6</v>
      </c>
      <c r="I102" s="40" t="s">
        <v>130</v>
      </c>
      <c r="J102" s="40" t="s">
        <v>20</v>
      </c>
      <c r="K102" s="40" t="s">
        <v>9</v>
      </c>
      <c r="L102" s="40" t="s">
        <v>35</v>
      </c>
      <c r="M102" s="40" t="s">
        <v>131</v>
      </c>
      <c r="N102" s="41">
        <v>110</v>
      </c>
      <c r="O102" s="42">
        <v>44196</v>
      </c>
      <c r="P102" s="42">
        <v>44196</v>
      </c>
    </row>
    <row r="103" spans="1:16" s="38" customFormat="1" x14ac:dyDescent="0.25">
      <c r="A103" s="40" t="s">
        <v>94</v>
      </c>
      <c r="B103" s="40" t="s">
        <v>95</v>
      </c>
      <c r="C103" s="40" t="s">
        <v>198</v>
      </c>
      <c r="D103" s="40" t="s">
        <v>199</v>
      </c>
      <c r="E103" s="40" t="s">
        <v>135</v>
      </c>
      <c r="F103" s="40" t="s">
        <v>136</v>
      </c>
      <c r="G103" s="40" t="s">
        <v>6</v>
      </c>
      <c r="H103" s="40" t="s">
        <v>6</v>
      </c>
      <c r="I103" s="40" t="s">
        <v>137</v>
      </c>
      <c r="J103" s="40" t="s">
        <v>34</v>
      </c>
      <c r="K103" s="40" t="s">
        <v>9</v>
      </c>
      <c r="L103" s="40" t="s">
        <v>10</v>
      </c>
      <c r="M103" s="40" t="s">
        <v>11</v>
      </c>
      <c r="N103" s="41">
        <v>25</v>
      </c>
      <c r="O103" s="42">
        <v>44000</v>
      </c>
      <c r="P103" s="42">
        <v>44008</v>
      </c>
    </row>
    <row r="104" spans="1:16" s="38" customFormat="1" x14ac:dyDescent="0.25">
      <c r="A104" s="40" t="s">
        <v>94</v>
      </c>
      <c r="B104" s="40" t="s">
        <v>95</v>
      </c>
      <c r="C104" s="40" t="s">
        <v>200</v>
      </c>
      <c r="D104" s="40" t="s">
        <v>201</v>
      </c>
      <c r="E104" s="40" t="s">
        <v>202</v>
      </c>
      <c r="F104" s="40" t="s">
        <v>203</v>
      </c>
      <c r="G104" s="40" t="s">
        <v>6</v>
      </c>
      <c r="H104" s="40" t="s">
        <v>6</v>
      </c>
      <c r="I104" s="40" t="s">
        <v>204</v>
      </c>
      <c r="J104" s="40" t="s">
        <v>20</v>
      </c>
      <c r="K104" s="40" t="s">
        <v>9</v>
      </c>
      <c r="L104" s="40" t="s">
        <v>43</v>
      </c>
      <c r="M104" s="40" t="s">
        <v>205</v>
      </c>
      <c r="N104" s="41">
        <v>120</v>
      </c>
      <c r="O104" s="42">
        <v>44180</v>
      </c>
      <c r="P104" s="42">
        <v>44193</v>
      </c>
    </row>
    <row r="105" spans="1:16" s="38" customFormat="1" x14ac:dyDescent="0.25">
      <c r="A105" s="40" t="s">
        <v>94</v>
      </c>
      <c r="B105" s="40" t="s">
        <v>95</v>
      </c>
      <c r="C105" s="40" t="s">
        <v>200</v>
      </c>
      <c r="D105" s="40" t="s">
        <v>201</v>
      </c>
      <c r="E105" s="40" t="s">
        <v>206</v>
      </c>
      <c r="F105" s="40" t="s">
        <v>207</v>
      </c>
      <c r="G105" s="40" t="s">
        <v>6</v>
      </c>
      <c r="H105" s="40" t="s">
        <v>6</v>
      </c>
      <c r="I105" s="40" t="s">
        <v>208</v>
      </c>
      <c r="J105" s="40" t="s">
        <v>84</v>
      </c>
      <c r="K105" s="40" t="s">
        <v>9</v>
      </c>
      <c r="L105" s="40" t="s">
        <v>43</v>
      </c>
      <c r="M105" s="40" t="s">
        <v>209</v>
      </c>
      <c r="N105" s="41">
        <v>110</v>
      </c>
      <c r="O105" s="42">
        <v>43997</v>
      </c>
      <c r="P105" s="42">
        <v>44029</v>
      </c>
    </row>
    <row r="106" spans="1:16" s="38" customFormat="1" x14ac:dyDescent="0.25">
      <c r="A106" s="40" t="s">
        <v>94</v>
      </c>
      <c r="B106" s="40" t="s">
        <v>95</v>
      </c>
      <c r="C106" s="40" t="s">
        <v>2</v>
      </c>
      <c r="D106" s="40" t="s">
        <v>3</v>
      </c>
      <c r="E106" s="40" t="s">
        <v>135</v>
      </c>
      <c r="F106" s="40" t="s">
        <v>136</v>
      </c>
      <c r="G106" s="40" t="s">
        <v>6</v>
      </c>
      <c r="H106" s="40" t="s">
        <v>6</v>
      </c>
      <c r="I106" s="40" t="s">
        <v>137</v>
      </c>
      <c r="J106" s="40" t="s">
        <v>34</v>
      </c>
      <c r="K106" s="40" t="s">
        <v>9</v>
      </c>
      <c r="L106" s="40" t="s">
        <v>10</v>
      </c>
      <c r="M106" s="40" t="s">
        <v>11</v>
      </c>
      <c r="N106" s="41">
        <v>225.53</v>
      </c>
      <c r="O106" s="42">
        <v>44000</v>
      </c>
      <c r="P106" s="42">
        <v>44008</v>
      </c>
    </row>
    <row r="107" spans="1:16" s="38" customFormat="1" x14ac:dyDescent="0.25">
      <c r="A107" s="40" t="s">
        <v>94</v>
      </c>
      <c r="B107" s="40" t="s">
        <v>95</v>
      </c>
      <c r="C107" s="40" t="s">
        <v>2</v>
      </c>
      <c r="D107" s="40" t="s">
        <v>3</v>
      </c>
      <c r="E107" s="40" t="s">
        <v>113</v>
      </c>
      <c r="F107" s="40" t="s">
        <v>114</v>
      </c>
      <c r="G107" s="40" t="s">
        <v>6</v>
      </c>
      <c r="H107" s="40" t="s">
        <v>6</v>
      </c>
      <c r="I107" s="40" t="s">
        <v>115</v>
      </c>
      <c r="J107" s="40" t="s">
        <v>90</v>
      </c>
      <c r="K107" s="40" t="s">
        <v>9</v>
      </c>
      <c r="L107" s="40" t="s">
        <v>35</v>
      </c>
      <c r="M107" s="40" t="s">
        <v>116</v>
      </c>
      <c r="N107" s="41">
        <v>4.95</v>
      </c>
      <c r="O107" s="42">
        <v>44104</v>
      </c>
      <c r="P107" s="42">
        <v>44104</v>
      </c>
    </row>
    <row r="108" spans="1:16" s="38" customFormat="1" x14ac:dyDescent="0.25">
      <c r="A108" s="40" t="s">
        <v>94</v>
      </c>
      <c r="B108" s="40" t="s">
        <v>95</v>
      </c>
      <c r="C108" s="40" t="s">
        <v>2</v>
      </c>
      <c r="D108" s="40" t="s">
        <v>3</v>
      </c>
      <c r="E108" s="40" t="s">
        <v>113</v>
      </c>
      <c r="F108" s="40" t="s">
        <v>114</v>
      </c>
      <c r="G108" s="40" t="s">
        <v>6</v>
      </c>
      <c r="H108" s="40" t="s">
        <v>6</v>
      </c>
      <c r="I108" s="40" t="s">
        <v>115</v>
      </c>
      <c r="J108" s="40" t="s">
        <v>90</v>
      </c>
      <c r="K108" s="40" t="s">
        <v>9</v>
      </c>
      <c r="L108" s="40" t="s">
        <v>35</v>
      </c>
      <c r="M108" s="40" t="s">
        <v>116</v>
      </c>
      <c r="N108" s="41">
        <v>4.9400000000000004</v>
      </c>
      <c r="O108" s="42">
        <v>44104</v>
      </c>
      <c r="P108" s="42">
        <v>44104</v>
      </c>
    </row>
    <row r="109" spans="1:16" s="38" customFormat="1" x14ac:dyDescent="0.25">
      <c r="A109" s="40" t="s">
        <v>94</v>
      </c>
      <c r="B109" s="40" t="s">
        <v>95</v>
      </c>
      <c r="C109" s="40" t="s">
        <v>2</v>
      </c>
      <c r="D109" s="40" t="s">
        <v>3</v>
      </c>
      <c r="E109" s="40" t="s">
        <v>113</v>
      </c>
      <c r="F109" s="40" t="s">
        <v>114</v>
      </c>
      <c r="G109" s="40" t="s">
        <v>6</v>
      </c>
      <c r="H109" s="40" t="s">
        <v>6</v>
      </c>
      <c r="I109" s="40" t="s">
        <v>115</v>
      </c>
      <c r="J109" s="40" t="s">
        <v>90</v>
      </c>
      <c r="K109" s="40" t="s">
        <v>9</v>
      </c>
      <c r="L109" s="40" t="s">
        <v>35</v>
      </c>
      <c r="M109" s="40" t="s">
        <v>116</v>
      </c>
      <c r="N109" s="41">
        <v>4.9400000000000004</v>
      </c>
      <c r="O109" s="42">
        <v>44104</v>
      </c>
      <c r="P109" s="42">
        <v>44104</v>
      </c>
    </row>
    <row r="110" spans="1:16" s="38" customFormat="1" x14ac:dyDescent="0.25">
      <c r="A110" s="40" t="s">
        <v>94</v>
      </c>
      <c r="B110" s="40" t="s">
        <v>95</v>
      </c>
      <c r="C110" s="40" t="s">
        <v>2</v>
      </c>
      <c r="D110" s="40" t="s">
        <v>3</v>
      </c>
      <c r="E110" s="40" t="s">
        <v>113</v>
      </c>
      <c r="F110" s="40" t="s">
        <v>114</v>
      </c>
      <c r="G110" s="40" t="s">
        <v>6</v>
      </c>
      <c r="H110" s="40" t="s">
        <v>6</v>
      </c>
      <c r="I110" s="40" t="s">
        <v>115</v>
      </c>
      <c r="J110" s="40" t="s">
        <v>90</v>
      </c>
      <c r="K110" s="40" t="s">
        <v>9</v>
      </c>
      <c r="L110" s="40" t="s">
        <v>35</v>
      </c>
      <c r="M110" s="40" t="s">
        <v>116</v>
      </c>
      <c r="N110" s="41">
        <v>19.78</v>
      </c>
      <c r="O110" s="42">
        <v>44104</v>
      </c>
      <c r="P110" s="42">
        <v>44104</v>
      </c>
    </row>
    <row r="111" spans="1:16" s="38" customFormat="1" x14ac:dyDescent="0.25">
      <c r="A111" s="40" t="s">
        <v>94</v>
      </c>
      <c r="B111" s="40" t="s">
        <v>95</v>
      </c>
      <c r="C111" s="40" t="s">
        <v>2</v>
      </c>
      <c r="D111" s="40" t="s">
        <v>3</v>
      </c>
      <c r="E111" s="40" t="s">
        <v>102</v>
      </c>
      <c r="F111" s="40" t="s">
        <v>103</v>
      </c>
      <c r="G111" s="40" t="s">
        <v>6</v>
      </c>
      <c r="H111" s="40" t="s">
        <v>6</v>
      </c>
      <c r="I111" s="40" t="s">
        <v>104</v>
      </c>
      <c r="J111" s="40" t="s">
        <v>17</v>
      </c>
      <c r="K111" s="40" t="s">
        <v>9</v>
      </c>
      <c r="L111" s="40" t="s">
        <v>35</v>
      </c>
      <c r="M111" s="40" t="s">
        <v>105</v>
      </c>
      <c r="N111" s="41">
        <v>21.92</v>
      </c>
      <c r="O111" s="42">
        <v>44165</v>
      </c>
      <c r="P111" s="42">
        <v>44165</v>
      </c>
    </row>
    <row r="112" spans="1:16" s="38" customFormat="1" x14ac:dyDescent="0.25">
      <c r="A112" s="40" t="s">
        <v>94</v>
      </c>
      <c r="B112" s="40" t="s">
        <v>95</v>
      </c>
      <c r="C112" s="40" t="s">
        <v>210</v>
      </c>
      <c r="D112" s="40" t="s">
        <v>211</v>
      </c>
      <c r="E112" s="40" t="s">
        <v>113</v>
      </c>
      <c r="F112" s="40" t="s">
        <v>114</v>
      </c>
      <c r="G112" s="40" t="s">
        <v>6</v>
      </c>
      <c r="H112" s="40" t="s">
        <v>6</v>
      </c>
      <c r="I112" s="40" t="s">
        <v>115</v>
      </c>
      <c r="J112" s="40" t="s">
        <v>90</v>
      </c>
      <c r="K112" s="40" t="s">
        <v>9</v>
      </c>
      <c r="L112" s="40" t="s">
        <v>35</v>
      </c>
      <c r="M112" s="40" t="s">
        <v>116</v>
      </c>
      <c r="N112" s="41">
        <v>14.04</v>
      </c>
      <c r="O112" s="42">
        <v>44104</v>
      </c>
      <c r="P112" s="42">
        <v>44104</v>
      </c>
    </row>
    <row r="113" spans="1:16" s="38" customFormat="1" x14ac:dyDescent="0.25">
      <c r="A113" s="40" t="s">
        <v>94</v>
      </c>
      <c r="B113" s="40" t="s">
        <v>95</v>
      </c>
      <c r="C113" s="40" t="s">
        <v>210</v>
      </c>
      <c r="D113" s="40" t="s">
        <v>211</v>
      </c>
      <c r="E113" s="40" t="s">
        <v>113</v>
      </c>
      <c r="F113" s="40" t="s">
        <v>114</v>
      </c>
      <c r="G113" s="40" t="s">
        <v>6</v>
      </c>
      <c r="H113" s="40" t="s">
        <v>6</v>
      </c>
      <c r="I113" s="40" t="s">
        <v>115</v>
      </c>
      <c r="J113" s="40" t="s">
        <v>90</v>
      </c>
      <c r="K113" s="40" t="s">
        <v>9</v>
      </c>
      <c r="L113" s="40" t="s">
        <v>35</v>
      </c>
      <c r="M113" s="40" t="s">
        <v>116</v>
      </c>
      <c r="N113" s="41">
        <v>14.04</v>
      </c>
      <c r="O113" s="42">
        <v>44104</v>
      </c>
      <c r="P113" s="42">
        <v>44104</v>
      </c>
    </row>
    <row r="114" spans="1:16" s="38" customFormat="1" x14ac:dyDescent="0.25">
      <c r="A114" s="40" t="s">
        <v>94</v>
      </c>
      <c r="B114" s="40" t="s">
        <v>95</v>
      </c>
      <c r="C114" s="40" t="s">
        <v>210</v>
      </c>
      <c r="D114" s="40" t="s">
        <v>211</v>
      </c>
      <c r="E114" s="40" t="s">
        <v>113</v>
      </c>
      <c r="F114" s="40" t="s">
        <v>114</v>
      </c>
      <c r="G114" s="40" t="s">
        <v>6</v>
      </c>
      <c r="H114" s="40" t="s">
        <v>6</v>
      </c>
      <c r="I114" s="40" t="s">
        <v>115</v>
      </c>
      <c r="J114" s="40" t="s">
        <v>90</v>
      </c>
      <c r="K114" s="40" t="s">
        <v>9</v>
      </c>
      <c r="L114" s="40" t="s">
        <v>35</v>
      </c>
      <c r="M114" s="40" t="s">
        <v>116</v>
      </c>
      <c r="N114" s="41">
        <v>5.17</v>
      </c>
      <c r="O114" s="42">
        <v>44104</v>
      </c>
      <c r="P114" s="42">
        <v>44104</v>
      </c>
    </row>
    <row r="115" spans="1:16" s="38" customFormat="1" x14ac:dyDescent="0.25">
      <c r="A115" s="40" t="s">
        <v>94</v>
      </c>
      <c r="B115" s="40" t="s">
        <v>95</v>
      </c>
      <c r="C115" s="40" t="s">
        <v>210</v>
      </c>
      <c r="D115" s="40" t="s">
        <v>211</v>
      </c>
      <c r="E115" s="40" t="s">
        <v>143</v>
      </c>
      <c r="F115" s="40" t="s">
        <v>144</v>
      </c>
      <c r="G115" s="40" t="s">
        <v>6</v>
      </c>
      <c r="H115" s="40" t="s">
        <v>6</v>
      </c>
      <c r="I115" s="40" t="s">
        <v>145</v>
      </c>
      <c r="J115" s="40" t="s">
        <v>74</v>
      </c>
      <c r="K115" s="40" t="s">
        <v>9</v>
      </c>
      <c r="L115" s="40" t="s">
        <v>10</v>
      </c>
      <c r="M115" s="40" t="s">
        <v>11</v>
      </c>
      <c r="N115" s="41">
        <v>240</v>
      </c>
      <c r="O115" s="42">
        <v>43915</v>
      </c>
      <c r="P115" s="42">
        <v>43921</v>
      </c>
    </row>
    <row r="116" spans="1:16" s="38" customFormat="1" x14ac:dyDescent="0.25">
      <c r="A116" s="40" t="s">
        <v>94</v>
      </c>
      <c r="B116" s="40" t="s">
        <v>95</v>
      </c>
      <c r="C116" s="40" t="s">
        <v>29</v>
      </c>
      <c r="D116" s="40" t="s">
        <v>30</v>
      </c>
      <c r="E116" s="40" t="s">
        <v>212</v>
      </c>
      <c r="F116" s="40" t="s">
        <v>213</v>
      </c>
      <c r="G116" s="40" t="s">
        <v>6</v>
      </c>
      <c r="H116" s="40" t="s">
        <v>6</v>
      </c>
      <c r="I116" s="40" t="s">
        <v>214</v>
      </c>
      <c r="J116" s="40" t="s">
        <v>90</v>
      </c>
      <c r="K116" s="40" t="s">
        <v>9</v>
      </c>
      <c r="L116" s="40" t="s">
        <v>215</v>
      </c>
      <c r="M116" s="40" t="s">
        <v>216</v>
      </c>
      <c r="N116" s="41">
        <v>-3300</v>
      </c>
      <c r="O116" s="42">
        <v>44083</v>
      </c>
      <c r="P116" s="42">
        <v>44083</v>
      </c>
    </row>
    <row r="117" spans="1:16" s="38" customFormat="1" x14ac:dyDescent="0.25">
      <c r="A117" s="40" t="s">
        <v>94</v>
      </c>
      <c r="B117" s="40" t="s">
        <v>95</v>
      </c>
      <c r="C117" s="40" t="s">
        <v>29</v>
      </c>
      <c r="D117" s="40" t="s">
        <v>30</v>
      </c>
      <c r="E117" s="40" t="s">
        <v>217</v>
      </c>
      <c r="F117" s="40" t="s">
        <v>218</v>
      </c>
      <c r="G117" s="40" t="s">
        <v>6</v>
      </c>
      <c r="H117" s="40" t="s">
        <v>6</v>
      </c>
      <c r="I117" s="40" t="s">
        <v>219</v>
      </c>
      <c r="J117" s="40" t="s">
        <v>93</v>
      </c>
      <c r="K117" s="40" t="s">
        <v>9</v>
      </c>
      <c r="L117" s="40" t="s">
        <v>43</v>
      </c>
      <c r="M117" s="40" t="s">
        <v>220</v>
      </c>
      <c r="N117" s="41">
        <v>1090</v>
      </c>
      <c r="O117" s="42">
        <v>44053</v>
      </c>
      <c r="P117" s="42">
        <v>44113</v>
      </c>
    </row>
    <row r="118" spans="1:16" s="38" customFormat="1" x14ac:dyDescent="0.25">
      <c r="A118" s="40" t="s">
        <v>94</v>
      </c>
      <c r="B118" s="40" t="s">
        <v>95</v>
      </c>
      <c r="C118" s="40" t="s">
        <v>29</v>
      </c>
      <c r="D118" s="40" t="s">
        <v>30</v>
      </c>
      <c r="E118" s="40" t="s">
        <v>221</v>
      </c>
      <c r="F118" s="40" t="s">
        <v>222</v>
      </c>
      <c r="G118" s="40" t="s">
        <v>6</v>
      </c>
      <c r="H118" s="40" t="s">
        <v>6</v>
      </c>
      <c r="I118" s="40" t="s">
        <v>223</v>
      </c>
      <c r="J118" s="40" t="s">
        <v>71</v>
      </c>
      <c r="K118" s="40" t="s">
        <v>9</v>
      </c>
      <c r="L118" s="40" t="s">
        <v>43</v>
      </c>
      <c r="M118" s="40" t="s">
        <v>224</v>
      </c>
      <c r="N118" s="41">
        <v>8500.43</v>
      </c>
      <c r="O118" s="42">
        <v>43873</v>
      </c>
      <c r="P118" s="42">
        <v>43874</v>
      </c>
    </row>
    <row r="119" spans="1:16" s="38" customFormat="1" x14ac:dyDescent="0.25">
      <c r="A119" s="40" t="s">
        <v>94</v>
      </c>
      <c r="B119" s="40" t="s">
        <v>95</v>
      </c>
      <c r="C119" s="40" t="s">
        <v>29</v>
      </c>
      <c r="D119" s="40" t="s">
        <v>30</v>
      </c>
      <c r="E119" s="40" t="s">
        <v>225</v>
      </c>
      <c r="F119" s="40" t="s">
        <v>226</v>
      </c>
      <c r="G119" s="40" t="s">
        <v>6</v>
      </c>
      <c r="H119" s="40" t="s">
        <v>6</v>
      </c>
      <c r="I119" s="40" t="s">
        <v>227</v>
      </c>
      <c r="J119" s="40" t="s">
        <v>71</v>
      </c>
      <c r="K119" s="40" t="s">
        <v>9</v>
      </c>
      <c r="L119" s="40" t="s">
        <v>43</v>
      </c>
      <c r="M119" s="40" t="s">
        <v>224</v>
      </c>
      <c r="N119" s="41">
        <v>281.25</v>
      </c>
      <c r="O119" s="42">
        <v>43878</v>
      </c>
      <c r="P119" s="42">
        <v>43880</v>
      </c>
    </row>
    <row r="120" spans="1:16" s="38" customFormat="1" x14ac:dyDescent="0.25">
      <c r="A120" s="40" t="s">
        <v>94</v>
      </c>
      <c r="B120" s="40" t="s">
        <v>95</v>
      </c>
      <c r="C120" s="40" t="s">
        <v>29</v>
      </c>
      <c r="D120" s="40" t="s">
        <v>30</v>
      </c>
      <c r="E120" s="40" t="s">
        <v>228</v>
      </c>
      <c r="F120" s="40" t="s">
        <v>229</v>
      </c>
      <c r="G120" s="40" t="s">
        <v>6</v>
      </c>
      <c r="H120" s="40" t="s">
        <v>6</v>
      </c>
      <c r="I120" s="40" t="s">
        <v>230</v>
      </c>
      <c r="J120" s="40" t="s">
        <v>74</v>
      </c>
      <c r="K120" s="40" t="s">
        <v>9</v>
      </c>
      <c r="L120" s="40" t="s">
        <v>43</v>
      </c>
      <c r="M120" s="40" t="s">
        <v>44</v>
      </c>
      <c r="N120" s="41">
        <v>1627.87</v>
      </c>
      <c r="O120" s="42">
        <v>43887</v>
      </c>
      <c r="P120" s="42">
        <v>43894</v>
      </c>
    </row>
    <row r="121" spans="1:16" s="38" customFormat="1" x14ac:dyDescent="0.25">
      <c r="A121" s="40" t="s">
        <v>94</v>
      </c>
      <c r="B121" s="40" t="s">
        <v>95</v>
      </c>
      <c r="C121" s="40" t="s">
        <v>29</v>
      </c>
      <c r="D121" s="40" t="s">
        <v>30</v>
      </c>
      <c r="E121" s="40" t="s">
        <v>231</v>
      </c>
      <c r="F121" s="40" t="s">
        <v>232</v>
      </c>
      <c r="G121" s="40" t="s">
        <v>6</v>
      </c>
      <c r="H121" s="40" t="s">
        <v>6</v>
      </c>
      <c r="I121" s="40" t="s">
        <v>233</v>
      </c>
      <c r="J121" s="40" t="s">
        <v>74</v>
      </c>
      <c r="K121" s="40" t="s">
        <v>9</v>
      </c>
      <c r="L121" s="40" t="s">
        <v>43</v>
      </c>
      <c r="M121" s="40" t="s">
        <v>224</v>
      </c>
      <c r="N121" s="41">
        <v>15173.95</v>
      </c>
      <c r="O121" s="42">
        <v>43901</v>
      </c>
      <c r="P121" s="42">
        <v>43907</v>
      </c>
    </row>
    <row r="122" spans="1:16" s="38" customFormat="1" x14ac:dyDescent="0.25">
      <c r="A122" s="40" t="s">
        <v>94</v>
      </c>
      <c r="B122" s="40" t="s">
        <v>95</v>
      </c>
      <c r="C122" s="40" t="s">
        <v>29</v>
      </c>
      <c r="D122" s="40" t="s">
        <v>30</v>
      </c>
      <c r="E122" s="40" t="s">
        <v>234</v>
      </c>
      <c r="F122" s="40" t="s">
        <v>235</v>
      </c>
      <c r="G122" s="40" t="s">
        <v>6</v>
      </c>
      <c r="H122" s="40" t="s">
        <v>6</v>
      </c>
      <c r="I122" s="40" t="s">
        <v>236</v>
      </c>
      <c r="J122" s="40" t="s">
        <v>74</v>
      </c>
      <c r="K122" s="40" t="s">
        <v>9</v>
      </c>
      <c r="L122" s="40" t="s">
        <v>43</v>
      </c>
      <c r="M122" s="40" t="s">
        <v>44</v>
      </c>
      <c r="N122" s="41">
        <v>2512.1999999999998</v>
      </c>
      <c r="O122" s="42">
        <v>43908</v>
      </c>
      <c r="P122" s="42">
        <v>43909</v>
      </c>
    </row>
    <row r="123" spans="1:16" s="38" customFormat="1" x14ac:dyDescent="0.25">
      <c r="A123" s="40" t="s">
        <v>94</v>
      </c>
      <c r="B123" s="40" t="s">
        <v>95</v>
      </c>
      <c r="C123" s="40" t="s">
        <v>29</v>
      </c>
      <c r="D123" s="40" t="s">
        <v>30</v>
      </c>
      <c r="E123" s="40" t="s">
        <v>237</v>
      </c>
      <c r="F123" s="40" t="s">
        <v>238</v>
      </c>
      <c r="G123" s="40" t="s">
        <v>6</v>
      </c>
      <c r="H123" s="40" t="s">
        <v>6</v>
      </c>
      <c r="I123" s="40" t="s">
        <v>239</v>
      </c>
      <c r="J123" s="40" t="s">
        <v>77</v>
      </c>
      <c r="K123" s="40" t="s">
        <v>9</v>
      </c>
      <c r="L123" s="40" t="s">
        <v>43</v>
      </c>
      <c r="M123" s="40" t="s">
        <v>224</v>
      </c>
      <c r="N123" s="41">
        <v>3875</v>
      </c>
      <c r="O123" s="42">
        <v>43949</v>
      </c>
      <c r="P123" s="42">
        <v>43951</v>
      </c>
    </row>
    <row r="124" spans="1:16" s="38" customFormat="1" x14ac:dyDescent="0.25">
      <c r="A124" s="40" t="s">
        <v>94</v>
      </c>
      <c r="B124" s="40" t="s">
        <v>95</v>
      </c>
      <c r="C124" s="40" t="s">
        <v>29</v>
      </c>
      <c r="D124" s="40" t="s">
        <v>30</v>
      </c>
      <c r="E124" s="40" t="s">
        <v>240</v>
      </c>
      <c r="F124" s="40" t="s">
        <v>241</v>
      </c>
      <c r="G124" s="40" t="s">
        <v>6</v>
      </c>
      <c r="H124" s="40" t="s">
        <v>6</v>
      </c>
      <c r="I124" s="40" t="s">
        <v>242</v>
      </c>
      <c r="J124" s="40" t="s">
        <v>77</v>
      </c>
      <c r="K124" s="40" t="s">
        <v>9</v>
      </c>
      <c r="L124" s="40" t="s">
        <v>43</v>
      </c>
      <c r="M124" s="40" t="s">
        <v>224</v>
      </c>
      <c r="N124" s="41">
        <v>2200.63</v>
      </c>
      <c r="O124" s="42">
        <v>43927</v>
      </c>
      <c r="P124" s="42">
        <v>43935</v>
      </c>
    </row>
    <row r="125" spans="1:16" s="38" customFormat="1" x14ac:dyDescent="0.25">
      <c r="A125" s="40" t="s">
        <v>94</v>
      </c>
      <c r="B125" s="40" t="s">
        <v>95</v>
      </c>
      <c r="C125" s="40" t="s">
        <v>29</v>
      </c>
      <c r="D125" s="40" t="s">
        <v>30</v>
      </c>
      <c r="E125" s="40" t="s">
        <v>31</v>
      </c>
      <c r="F125" s="40" t="s">
        <v>32</v>
      </c>
      <c r="G125" s="40" t="s">
        <v>6</v>
      </c>
      <c r="H125" s="40" t="s">
        <v>6</v>
      </c>
      <c r="I125" s="40" t="s">
        <v>33</v>
      </c>
      <c r="J125" s="40" t="s">
        <v>34</v>
      </c>
      <c r="K125" s="40" t="s">
        <v>9</v>
      </c>
      <c r="L125" s="40" t="s">
        <v>35</v>
      </c>
      <c r="M125" s="40" t="s">
        <v>36</v>
      </c>
      <c r="N125" s="41">
        <v>1372.17</v>
      </c>
      <c r="O125" s="42">
        <v>44012</v>
      </c>
      <c r="P125" s="42">
        <v>44012</v>
      </c>
    </row>
    <row r="126" spans="1:16" s="38" customFormat="1" x14ac:dyDescent="0.25">
      <c r="A126" s="40" t="s">
        <v>94</v>
      </c>
      <c r="B126" s="40" t="s">
        <v>95</v>
      </c>
      <c r="C126" s="40" t="s">
        <v>29</v>
      </c>
      <c r="D126" s="40" t="s">
        <v>30</v>
      </c>
      <c r="E126" s="40" t="s">
        <v>37</v>
      </c>
      <c r="F126" s="40" t="s">
        <v>32</v>
      </c>
      <c r="G126" s="40" t="s">
        <v>6</v>
      </c>
      <c r="H126" s="40" t="s">
        <v>6</v>
      </c>
      <c r="I126" s="40" t="s">
        <v>33</v>
      </c>
      <c r="J126" s="40" t="s">
        <v>34</v>
      </c>
      <c r="K126" s="40" t="s">
        <v>9</v>
      </c>
      <c r="L126" s="40" t="s">
        <v>35</v>
      </c>
      <c r="M126" s="40" t="s">
        <v>36</v>
      </c>
      <c r="N126" s="41">
        <v>1662.52</v>
      </c>
      <c r="O126" s="42">
        <v>44012</v>
      </c>
      <c r="P126" s="42">
        <v>44012</v>
      </c>
    </row>
    <row r="127" spans="1:16" s="38" customFormat="1" x14ac:dyDescent="0.25">
      <c r="A127" s="40" t="s">
        <v>94</v>
      </c>
      <c r="B127" s="40" t="s">
        <v>95</v>
      </c>
      <c r="C127" s="40" t="s">
        <v>29</v>
      </c>
      <c r="D127" s="40" t="s">
        <v>30</v>
      </c>
      <c r="E127" s="40" t="s">
        <v>38</v>
      </c>
      <c r="F127" s="40" t="s">
        <v>32</v>
      </c>
      <c r="G127" s="40" t="s">
        <v>6</v>
      </c>
      <c r="H127" s="40" t="s">
        <v>6</v>
      </c>
      <c r="I127" s="40" t="s">
        <v>33</v>
      </c>
      <c r="J127" s="40" t="s">
        <v>34</v>
      </c>
      <c r="K127" s="40" t="s">
        <v>9</v>
      </c>
      <c r="L127" s="40" t="s">
        <v>35</v>
      </c>
      <c r="M127" s="40" t="s">
        <v>36</v>
      </c>
      <c r="N127" s="41">
        <v>1364.22</v>
      </c>
      <c r="O127" s="42">
        <v>44012</v>
      </c>
      <c r="P127" s="42">
        <v>44012</v>
      </c>
    </row>
    <row r="128" spans="1:16" s="38" customFormat="1" x14ac:dyDescent="0.25">
      <c r="A128" s="40" t="s">
        <v>94</v>
      </c>
      <c r="B128" s="40" t="s">
        <v>95</v>
      </c>
      <c r="C128" s="40" t="s">
        <v>29</v>
      </c>
      <c r="D128" s="40" t="s">
        <v>30</v>
      </c>
      <c r="E128" s="40" t="s">
        <v>39</v>
      </c>
      <c r="F128" s="40" t="s">
        <v>32</v>
      </c>
      <c r="G128" s="40" t="s">
        <v>6</v>
      </c>
      <c r="H128" s="40" t="s">
        <v>6</v>
      </c>
      <c r="I128" s="40" t="s">
        <v>33</v>
      </c>
      <c r="J128" s="40" t="s">
        <v>34</v>
      </c>
      <c r="K128" s="40" t="s">
        <v>9</v>
      </c>
      <c r="L128" s="40" t="s">
        <v>35</v>
      </c>
      <c r="M128" s="40" t="s">
        <v>36</v>
      </c>
      <c r="N128" s="41">
        <v>620.04</v>
      </c>
      <c r="O128" s="42">
        <v>44012</v>
      </c>
      <c r="P128" s="42">
        <v>44012</v>
      </c>
    </row>
    <row r="129" spans="1:16" s="38" customFormat="1" x14ac:dyDescent="0.25">
      <c r="A129" s="40" t="s">
        <v>94</v>
      </c>
      <c r="B129" s="40" t="s">
        <v>95</v>
      </c>
      <c r="C129" s="40" t="s">
        <v>29</v>
      </c>
      <c r="D129" s="40" t="s">
        <v>30</v>
      </c>
      <c r="E129" s="40" t="s">
        <v>243</v>
      </c>
      <c r="F129" s="40" t="s">
        <v>244</v>
      </c>
      <c r="G129" s="40" t="s">
        <v>6</v>
      </c>
      <c r="H129" s="40" t="s">
        <v>6</v>
      </c>
      <c r="I129" s="40" t="s">
        <v>245</v>
      </c>
      <c r="J129" s="40" t="s">
        <v>34</v>
      </c>
      <c r="K129" s="40" t="s">
        <v>9</v>
      </c>
      <c r="L129" s="40" t="s">
        <v>43</v>
      </c>
      <c r="M129" s="40" t="s">
        <v>44</v>
      </c>
      <c r="N129" s="41">
        <v>2569.15</v>
      </c>
      <c r="O129" s="42">
        <v>43994</v>
      </c>
      <c r="P129" s="42">
        <v>43999</v>
      </c>
    </row>
    <row r="130" spans="1:16" s="38" customFormat="1" x14ac:dyDescent="0.25">
      <c r="A130" s="40" t="s">
        <v>94</v>
      </c>
      <c r="B130" s="40" t="s">
        <v>95</v>
      </c>
      <c r="C130" s="40" t="s">
        <v>29</v>
      </c>
      <c r="D130" s="40" t="s">
        <v>30</v>
      </c>
      <c r="E130" s="40" t="s">
        <v>246</v>
      </c>
      <c r="F130" s="40" t="s">
        <v>247</v>
      </c>
      <c r="G130" s="40" t="s">
        <v>6</v>
      </c>
      <c r="H130" s="40" t="s">
        <v>6</v>
      </c>
      <c r="I130" s="40" t="s">
        <v>248</v>
      </c>
      <c r="J130" s="40" t="s">
        <v>34</v>
      </c>
      <c r="K130" s="40" t="s">
        <v>9</v>
      </c>
      <c r="L130" s="40" t="s">
        <v>43</v>
      </c>
      <c r="M130" s="40" t="s">
        <v>224</v>
      </c>
      <c r="N130" s="41">
        <v>6272.5</v>
      </c>
      <c r="O130" s="42">
        <v>43990</v>
      </c>
      <c r="P130" s="42">
        <v>44004</v>
      </c>
    </row>
    <row r="131" spans="1:16" s="38" customFormat="1" x14ac:dyDescent="0.25">
      <c r="A131" s="40" t="s">
        <v>94</v>
      </c>
      <c r="B131" s="40" t="s">
        <v>95</v>
      </c>
      <c r="C131" s="40" t="s">
        <v>29</v>
      </c>
      <c r="D131" s="40" t="s">
        <v>30</v>
      </c>
      <c r="E131" s="40" t="s">
        <v>249</v>
      </c>
      <c r="F131" s="40" t="s">
        <v>250</v>
      </c>
      <c r="G131" s="40" t="s">
        <v>6</v>
      </c>
      <c r="H131" s="40" t="s">
        <v>6</v>
      </c>
      <c r="I131" s="40" t="s">
        <v>251</v>
      </c>
      <c r="J131" s="40" t="s">
        <v>34</v>
      </c>
      <c r="K131" s="40" t="s">
        <v>9</v>
      </c>
      <c r="L131" s="40" t="s">
        <v>43</v>
      </c>
      <c r="M131" s="40" t="s">
        <v>252</v>
      </c>
      <c r="N131" s="41">
        <v>833.33</v>
      </c>
      <c r="O131" s="42">
        <v>43922</v>
      </c>
      <c r="P131" s="42">
        <v>43987</v>
      </c>
    </row>
    <row r="132" spans="1:16" s="38" customFormat="1" x14ac:dyDescent="0.25">
      <c r="A132" s="40" t="s">
        <v>94</v>
      </c>
      <c r="B132" s="40" t="s">
        <v>95</v>
      </c>
      <c r="C132" s="40" t="s">
        <v>29</v>
      </c>
      <c r="D132" s="40" t="s">
        <v>30</v>
      </c>
      <c r="E132" s="40" t="s">
        <v>253</v>
      </c>
      <c r="F132" s="40" t="s">
        <v>254</v>
      </c>
      <c r="G132" s="40" t="s">
        <v>6</v>
      </c>
      <c r="H132" s="40" t="s">
        <v>6</v>
      </c>
      <c r="I132" s="40" t="s">
        <v>255</v>
      </c>
      <c r="J132" s="40" t="s">
        <v>87</v>
      </c>
      <c r="K132" s="40" t="s">
        <v>9</v>
      </c>
      <c r="L132" s="40" t="s">
        <v>43</v>
      </c>
      <c r="M132" s="40" t="s">
        <v>224</v>
      </c>
      <c r="N132" s="41">
        <v>1560.54</v>
      </c>
      <c r="O132" s="42">
        <v>44056</v>
      </c>
      <c r="P132" s="42">
        <v>44067</v>
      </c>
    </row>
    <row r="133" spans="1:16" s="38" customFormat="1" x14ac:dyDescent="0.25">
      <c r="A133" s="40" t="s">
        <v>94</v>
      </c>
      <c r="B133" s="40" t="s">
        <v>95</v>
      </c>
      <c r="C133" s="40" t="s">
        <v>29</v>
      </c>
      <c r="D133" s="40" t="s">
        <v>30</v>
      </c>
      <c r="E133" s="40" t="s">
        <v>256</v>
      </c>
      <c r="F133" s="40" t="s">
        <v>257</v>
      </c>
      <c r="G133" s="40" t="s">
        <v>6</v>
      </c>
      <c r="H133" s="40" t="s">
        <v>6</v>
      </c>
      <c r="I133" s="40" t="s">
        <v>258</v>
      </c>
      <c r="J133" s="40" t="s">
        <v>90</v>
      </c>
      <c r="K133" s="40" t="s">
        <v>9</v>
      </c>
      <c r="L133" s="40" t="s">
        <v>259</v>
      </c>
      <c r="M133" s="40" t="s">
        <v>260</v>
      </c>
      <c r="N133" s="41">
        <v>-1090</v>
      </c>
      <c r="O133" s="42">
        <v>43874</v>
      </c>
      <c r="P133" s="42">
        <v>44090</v>
      </c>
    </row>
    <row r="134" spans="1:16" s="38" customFormat="1" x14ac:dyDescent="0.25">
      <c r="A134" s="40" t="s">
        <v>94</v>
      </c>
      <c r="B134" s="40" t="s">
        <v>95</v>
      </c>
      <c r="C134" s="40" t="s">
        <v>29</v>
      </c>
      <c r="D134" s="40" t="s">
        <v>30</v>
      </c>
      <c r="E134" s="40" t="s">
        <v>261</v>
      </c>
      <c r="F134" s="40" t="s">
        <v>262</v>
      </c>
      <c r="G134" s="40" t="s">
        <v>6</v>
      </c>
      <c r="H134" s="40" t="s">
        <v>6</v>
      </c>
      <c r="I134" s="40" t="s">
        <v>263</v>
      </c>
      <c r="J134" s="40" t="s">
        <v>90</v>
      </c>
      <c r="K134" s="40" t="s">
        <v>9</v>
      </c>
      <c r="L134" s="40" t="s">
        <v>43</v>
      </c>
      <c r="M134" s="40" t="s">
        <v>252</v>
      </c>
      <c r="N134" s="41">
        <v>833.33</v>
      </c>
      <c r="O134" s="42">
        <v>43922</v>
      </c>
      <c r="P134" s="42">
        <v>44075</v>
      </c>
    </row>
    <row r="135" spans="1:16" s="38" customFormat="1" x14ac:dyDescent="0.25">
      <c r="A135" s="40" t="s">
        <v>94</v>
      </c>
      <c r="B135" s="40" t="s">
        <v>95</v>
      </c>
      <c r="C135" s="40" t="s">
        <v>29</v>
      </c>
      <c r="D135" s="40" t="s">
        <v>30</v>
      </c>
      <c r="E135" s="40" t="s">
        <v>264</v>
      </c>
      <c r="F135" s="40" t="s">
        <v>265</v>
      </c>
      <c r="G135" s="40" t="s">
        <v>6</v>
      </c>
      <c r="H135" s="40" t="s">
        <v>6</v>
      </c>
      <c r="I135" s="40" t="s">
        <v>266</v>
      </c>
      <c r="J135" s="40" t="s">
        <v>93</v>
      </c>
      <c r="K135" s="40" t="s">
        <v>9</v>
      </c>
      <c r="L135" s="40" t="s">
        <v>43</v>
      </c>
      <c r="M135" s="40" t="s">
        <v>267</v>
      </c>
      <c r="N135" s="41">
        <v>500</v>
      </c>
      <c r="O135" s="42">
        <v>44089</v>
      </c>
      <c r="P135" s="42">
        <v>44117</v>
      </c>
    </row>
    <row r="136" spans="1:16" s="38" customFormat="1" x14ac:dyDescent="0.25">
      <c r="A136" s="40" t="s">
        <v>94</v>
      </c>
      <c r="B136" s="40" t="s">
        <v>95</v>
      </c>
      <c r="C136" s="40" t="s">
        <v>29</v>
      </c>
      <c r="D136" s="40" t="s">
        <v>30</v>
      </c>
      <c r="E136" s="40" t="s">
        <v>6</v>
      </c>
      <c r="F136" s="40" t="s">
        <v>268</v>
      </c>
      <c r="G136" s="40" t="s">
        <v>6</v>
      </c>
      <c r="H136" s="40" t="s">
        <v>6</v>
      </c>
      <c r="I136" s="40" t="s">
        <v>269</v>
      </c>
      <c r="J136" s="40" t="s">
        <v>93</v>
      </c>
      <c r="K136" s="40" t="s">
        <v>9</v>
      </c>
      <c r="L136" s="40" t="s">
        <v>43</v>
      </c>
      <c r="M136" s="40" t="s">
        <v>224</v>
      </c>
      <c r="N136" s="41">
        <v>312.5</v>
      </c>
      <c r="O136" s="42">
        <v>44133</v>
      </c>
      <c r="P136" s="42">
        <v>44133</v>
      </c>
    </row>
    <row r="137" spans="1:16" s="38" customFormat="1" x14ac:dyDescent="0.25">
      <c r="A137" s="40" t="s">
        <v>94</v>
      </c>
      <c r="B137" s="40" t="s">
        <v>95</v>
      </c>
      <c r="C137" s="40" t="s">
        <v>29</v>
      </c>
      <c r="D137" s="40" t="s">
        <v>30</v>
      </c>
      <c r="E137" s="40" t="s">
        <v>6</v>
      </c>
      <c r="F137" s="40" t="s">
        <v>270</v>
      </c>
      <c r="G137" s="40" t="s">
        <v>6</v>
      </c>
      <c r="H137" s="40" t="s">
        <v>6</v>
      </c>
      <c r="I137" s="40" t="s">
        <v>271</v>
      </c>
      <c r="J137" s="40" t="s">
        <v>93</v>
      </c>
      <c r="K137" s="40" t="s">
        <v>9</v>
      </c>
      <c r="L137" s="40" t="s">
        <v>43</v>
      </c>
      <c r="M137" s="40" t="s">
        <v>224</v>
      </c>
      <c r="N137" s="41">
        <v>428.75</v>
      </c>
      <c r="O137" s="42">
        <v>44133</v>
      </c>
      <c r="P137" s="42">
        <v>44133</v>
      </c>
    </row>
    <row r="138" spans="1:16" s="38" customFormat="1" x14ac:dyDescent="0.25">
      <c r="A138" s="40" t="s">
        <v>94</v>
      </c>
      <c r="B138" s="40" t="s">
        <v>95</v>
      </c>
      <c r="C138" s="40" t="s">
        <v>29</v>
      </c>
      <c r="D138" s="40" t="s">
        <v>30</v>
      </c>
      <c r="E138" s="40" t="s">
        <v>6</v>
      </c>
      <c r="F138" s="40" t="s">
        <v>272</v>
      </c>
      <c r="G138" s="40" t="s">
        <v>6</v>
      </c>
      <c r="H138" s="40" t="s">
        <v>6</v>
      </c>
      <c r="I138" s="40" t="s">
        <v>273</v>
      </c>
      <c r="J138" s="40" t="s">
        <v>93</v>
      </c>
      <c r="K138" s="40" t="s">
        <v>9</v>
      </c>
      <c r="L138" s="40" t="s">
        <v>43</v>
      </c>
      <c r="M138" s="40" t="s">
        <v>44</v>
      </c>
      <c r="N138" s="41">
        <v>1096.75</v>
      </c>
      <c r="O138" s="42">
        <v>44127</v>
      </c>
      <c r="P138" s="42">
        <v>44130</v>
      </c>
    </row>
    <row r="139" spans="1:16" s="38" customFormat="1" x14ac:dyDescent="0.25">
      <c r="A139" s="40" t="s">
        <v>94</v>
      </c>
      <c r="B139" s="40" t="s">
        <v>95</v>
      </c>
      <c r="C139" s="40" t="s">
        <v>29</v>
      </c>
      <c r="D139" s="40" t="s">
        <v>30</v>
      </c>
      <c r="E139" s="40" t="s">
        <v>6</v>
      </c>
      <c r="F139" s="40" t="s">
        <v>274</v>
      </c>
      <c r="G139" s="40" t="s">
        <v>6</v>
      </c>
      <c r="H139" s="40" t="s">
        <v>6</v>
      </c>
      <c r="I139" s="40" t="s">
        <v>275</v>
      </c>
      <c r="J139" s="40" t="s">
        <v>17</v>
      </c>
      <c r="K139" s="40" t="s">
        <v>9</v>
      </c>
      <c r="L139" s="40" t="s">
        <v>43</v>
      </c>
      <c r="M139" s="40" t="s">
        <v>224</v>
      </c>
      <c r="N139" s="41">
        <v>10164.17</v>
      </c>
      <c r="O139" s="42">
        <v>44140</v>
      </c>
      <c r="P139" s="42">
        <v>44141</v>
      </c>
    </row>
    <row r="140" spans="1:16" s="38" customFormat="1" x14ac:dyDescent="0.25">
      <c r="A140" s="40" t="s">
        <v>94</v>
      </c>
      <c r="B140" s="40" t="s">
        <v>95</v>
      </c>
      <c r="C140" s="40" t="s">
        <v>29</v>
      </c>
      <c r="D140" s="40" t="s">
        <v>30</v>
      </c>
      <c r="E140" s="40" t="s">
        <v>6</v>
      </c>
      <c r="F140" s="40" t="s">
        <v>276</v>
      </c>
      <c r="G140" s="40" t="s">
        <v>6</v>
      </c>
      <c r="H140" s="40" t="s">
        <v>6</v>
      </c>
      <c r="I140" s="40" t="s">
        <v>277</v>
      </c>
      <c r="J140" s="40" t="s">
        <v>17</v>
      </c>
      <c r="K140" s="40" t="s">
        <v>9</v>
      </c>
      <c r="L140" s="40" t="s">
        <v>43</v>
      </c>
      <c r="M140" s="40" t="s">
        <v>224</v>
      </c>
      <c r="N140" s="41">
        <v>5398.06</v>
      </c>
      <c r="O140" s="42">
        <v>44140</v>
      </c>
      <c r="P140" s="42">
        <v>44141</v>
      </c>
    </row>
    <row r="141" spans="1:16" s="38" customFormat="1" x14ac:dyDescent="0.25">
      <c r="A141" s="40" t="s">
        <v>94</v>
      </c>
      <c r="B141" s="40" t="s">
        <v>95</v>
      </c>
      <c r="C141" s="40" t="s">
        <v>29</v>
      </c>
      <c r="D141" s="40" t="s">
        <v>30</v>
      </c>
      <c r="E141" s="40" t="s">
        <v>6</v>
      </c>
      <c r="F141" s="40" t="s">
        <v>278</v>
      </c>
      <c r="G141" s="40" t="s">
        <v>6</v>
      </c>
      <c r="H141" s="40" t="s">
        <v>6</v>
      </c>
      <c r="I141" s="40" t="s">
        <v>279</v>
      </c>
      <c r="J141" s="40" t="s">
        <v>17</v>
      </c>
      <c r="K141" s="40" t="s">
        <v>9</v>
      </c>
      <c r="L141" s="40" t="s">
        <v>43</v>
      </c>
      <c r="M141" s="40" t="s">
        <v>224</v>
      </c>
      <c r="N141" s="41">
        <v>1524.63</v>
      </c>
      <c r="O141" s="42">
        <v>44140</v>
      </c>
      <c r="P141" s="42">
        <v>44141</v>
      </c>
    </row>
    <row r="142" spans="1:16" s="38" customFormat="1" x14ac:dyDescent="0.25">
      <c r="A142" s="40" t="s">
        <v>94</v>
      </c>
      <c r="B142" s="40" t="s">
        <v>95</v>
      </c>
      <c r="C142" s="40" t="s">
        <v>29</v>
      </c>
      <c r="D142" s="40" t="s">
        <v>30</v>
      </c>
      <c r="E142" s="40" t="s">
        <v>6</v>
      </c>
      <c r="F142" s="40" t="s">
        <v>280</v>
      </c>
      <c r="G142" s="40" t="s">
        <v>6</v>
      </c>
      <c r="H142" s="40" t="s">
        <v>6</v>
      </c>
      <c r="I142" s="40" t="s">
        <v>281</v>
      </c>
      <c r="J142" s="40" t="s">
        <v>17</v>
      </c>
      <c r="K142" s="40" t="s">
        <v>9</v>
      </c>
      <c r="L142" s="40" t="s">
        <v>43</v>
      </c>
      <c r="M142" s="40" t="s">
        <v>252</v>
      </c>
      <c r="N142" s="41">
        <v>833.33</v>
      </c>
      <c r="O142" s="42">
        <v>44137</v>
      </c>
      <c r="P142" s="42">
        <v>44137</v>
      </c>
    </row>
    <row r="143" spans="1:16" s="38" customFormat="1" x14ac:dyDescent="0.25">
      <c r="A143" s="40" t="s">
        <v>94</v>
      </c>
      <c r="B143" s="40" t="s">
        <v>95</v>
      </c>
      <c r="C143" s="40" t="s">
        <v>29</v>
      </c>
      <c r="D143" s="40" t="s">
        <v>30</v>
      </c>
      <c r="E143" s="40" t="s">
        <v>6</v>
      </c>
      <c r="F143" s="40" t="s">
        <v>282</v>
      </c>
      <c r="G143" s="40" t="s">
        <v>6</v>
      </c>
      <c r="H143" s="40" t="s">
        <v>6</v>
      </c>
      <c r="I143" s="40" t="s">
        <v>283</v>
      </c>
      <c r="J143" s="40" t="s">
        <v>20</v>
      </c>
      <c r="K143" s="40" t="s">
        <v>9</v>
      </c>
      <c r="L143" s="40" t="s">
        <v>43</v>
      </c>
      <c r="M143" s="40" t="s">
        <v>224</v>
      </c>
      <c r="N143" s="41">
        <v>3500</v>
      </c>
      <c r="O143" s="42">
        <v>44187</v>
      </c>
      <c r="P143" s="42">
        <v>44187</v>
      </c>
    </row>
    <row r="144" spans="1:16" s="38" customFormat="1" x14ac:dyDescent="0.25">
      <c r="A144" s="40" t="s">
        <v>94</v>
      </c>
      <c r="B144" s="40" t="s">
        <v>95</v>
      </c>
      <c r="C144" s="40" t="s">
        <v>29</v>
      </c>
      <c r="D144" s="40" t="s">
        <v>30</v>
      </c>
      <c r="E144" s="40" t="s">
        <v>284</v>
      </c>
      <c r="F144" s="40" t="s">
        <v>285</v>
      </c>
      <c r="G144" s="40" t="s">
        <v>6</v>
      </c>
      <c r="H144" s="40" t="s">
        <v>6</v>
      </c>
      <c r="I144" s="40" t="s">
        <v>286</v>
      </c>
      <c r="J144" s="40" t="s">
        <v>66</v>
      </c>
      <c r="K144" s="40" t="s">
        <v>9</v>
      </c>
      <c r="L144" s="40" t="s">
        <v>43</v>
      </c>
      <c r="M144" s="40" t="s">
        <v>224</v>
      </c>
      <c r="N144" s="41">
        <v>17523.939999999999</v>
      </c>
      <c r="O144" s="42">
        <v>43815</v>
      </c>
      <c r="P144" s="42">
        <v>43843</v>
      </c>
    </row>
    <row r="145" spans="1:16" s="38" customFormat="1" x14ac:dyDescent="0.25">
      <c r="A145" s="40" t="s">
        <v>94</v>
      </c>
      <c r="B145" s="40" t="s">
        <v>95</v>
      </c>
      <c r="C145" s="40" t="s">
        <v>29</v>
      </c>
      <c r="D145" s="40" t="s">
        <v>30</v>
      </c>
      <c r="E145" s="40" t="s">
        <v>287</v>
      </c>
      <c r="F145" s="40" t="s">
        <v>288</v>
      </c>
      <c r="G145" s="40" t="s">
        <v>6</v>
      </c>
      <c r="H145" s="40" t="s">
        <v>6</v>
      </c>
      <c r="I145" s="40" t="s">
        <v>289</v>
      </c>
      <c r="J145" s="40" t="s">
        <v>66</v>
      </c>
      <c r="K145" s="40" t="s">
        <v>9</v>
      </c>
      <c r="L145" s="40" t="s">
        <v>43</v>
      </c>
      <c r="M145" s="40" t="s">
        <v>224</v>
      </c>
      <c r="N145" s="41">
        <v>2628.59</v>
      </c>
      <c r="O145" s="42">
        <v>43815</v>
      </c>
      <c r="P145" s="42">
        <v>43843</v>
      </c>
    </row>
    <row r="146" spans="1:16" s="38" customFormat="1" x14ac:dyDescent="0.25">
      <c r="A146" s="40" t="s">
        <v>94</v>
      </c>
      <c r="B146" s="40" t="s">
        <v>95</v>
      </c>
      <c r="C146" s="40" t="s">
        <v>29</v>
      </c>
      <c r="D146" s="40" t="s">
        <v>30</v>
      </c>
      <c r="E146" s="40" t="s">
        <v>290</v>
      </c>
      <c r="F146" s="40" t="s">
        <v>291</v>
      </c>
      <c r="G146" s="40" t="s">
        <v>6</v>
      </c>
      <c r="H146" s="40" t="s">
        <v>6</v>
      </c>
      <c r="I146" s="40" t="s">
        <v>292</v>
      </c>
      <c r="J146" s="40" t="s">
        <v>71</v>
      </c>
      <c r="K146" s="40" t="s">
        <v>9</v>
      </c>
      <c r="L146" s="40" t="s">
        <v>43</v>
      </c>
      <c r="M146" s="40" t="s">
        <v>224</v>
      </c>
      <c r="N146" s="41">
        <v>1275.06</v>
      </c>
      <c r="O146" s="42">
        <v>43873</v>
      </c>
      <c r="P146" s="42">
        <v>43874</v>
      </c>
    </row>
    <row r="147" spans="1:16" s="38" customFormat="1" x14ac:dyDescent="0.25">
      <c r="A147" s="40" t="s">
        <v>94</v>
      </c>
      <c r="B147" s="40" t="s">
        <v>95</v>
      </c>
      <c r="C147" s="40" t="s">
        <v>29</v>
      </c>
      <c r="D147" s="40" t="s">
        <v>30</v>
      </c>
      <c r="E147" s="40" t="s">
        <v>293</v>
      </c>
      <c r="F147" s="40" t="s">
        <v>294</v>
      </c>
      <c r="G147" s="40" t="s">
        <v>6</v>
      </c>
      <c r="H147" s="40" t="s">
        <v>6</v>
      </c>
      <c r="I147" s="40" t="s">
        <v>295</v>
      </c>
      <c r="J147" s="40" t="s">
        <v>74</v>
      </c>
      <c r="K147" s="40" t="s">
        <v>9</v>
      </c>
      <c r="L147" s="40" t="s">
        <v>43</v>
      </c>
      <c r="M147" s="40" t="s">
        <v>296</v>
      </c>
      <c r="N147" s="41">
        <v>600</v>
      </c>
      <c r="O147" s="42">
        <v>43696</v>
      </c>
      <c r="P147" s="42">
        <v>43908</v>
      </c>
    </row>
    <row r="148" spans="1:16" s="38" customFormat="1" x14ac:dyDescent="0.25">
      <c r="A148" s="40" t="s">
        <v>94</v>
      </c>
      <c r="B148" s="40" t="s">
        <v>95</v>
      </c>
      <c r="C148" s="40" t="s">
        <v>29</v>
      </c>
      <c r="D148" s="40" t="s">
        <v>30</v>
      </c>
      <c r="E148" s="40" t="s">
        <v>297</v>
      </c>
      <c r="F148" s="40" t="s">
        <v>298</v>
      </c>
      <c r="G148" s="40" t="s">
        <v>6</v>
      </c>
      <c r="H148" s="40" t="s">
        <v>6</v>
      </c>
      <c r="I148" s="40" t="s">
        <v>299</v>
      </c>
      <c r="J148" s="40" t="s">
        <v>77</v>
      </c>
      <c r="K148" s="40" t="s">
        <v>9</v>
      </c>
      <c r="L148" s="40" t="s">
        <v>43</v>
      </c>
      <c r="M148" s="40" t="s">
        <v>44</v>
      </c>
      <c r="N148" s="41">
        <v>1246.4000000000001</v>
      </c>
      <c r="O148" s="42">
        <v>43949</v>
      </c>
      <c r="P148" s="42">
        <v>43950</v>
      </c>
    </row>
    <row r="149" spans="1:16" s="38" customFormat="1" x14ac:dyDescent="0.25">
      <c r="A149" s="40" t="s">
        <v>94</v>
      </c>
      <c r="B149" s="40" t="s">
        <v>95</v>
      </c>
      <c r="C149" s="40" t="s">
        <v>29</v>
      </c>
      <c r="D149" s="40" t="s">
        <v>30</v>
      </c>
      <c r="E149" s="40" t="s">
        <v>300</v>
      </c>
      <c r="F149" s="40" t="s">
        <v>301</v>
      </c>
      <c r="G149" s="40" t="s">
        <v>6</v>
      </c>
      <c r="H149" s="40" t="s">
        <v>6</v>
      </c>
      <c r="I149" s="40" t="s">
        <v>302</v>
      </c>
      <c r="J149" s="40" t="s">
        <v>90</v>
      </c>
      <c r="K149" s="40" t="s">
        <v>9</v>
      </c>
      <c r="L149" s="40" t="s">
        <v>43</v>
      </c>
      <c r="M149" s="40" t="s">
        <v>44</v>
      </c>
      <c r="N149" s="41">
        <v>461.41</v>
      </c>
      <c r="O149" s="42">
        <v>44068</v>
      </c>
      <c r="P149" s="42">
        <v>44077</v>
      </c>
    </row>
    <row r="150" spans="1:16" s="38" customFormat="1" x14ac:dyDescent="0.25">
      <c r="A150" s="40" t="s">
        <v>94</v>
      </c>
      <c r="B150" s="40" t="s">
        <v>95</v>
      </c>
      <c r="C150" s="40" t="s">
        <v>29</v>
      </c>
      <c r="D150" s="40" t="s">
        <v>30</v>
      </c>
      <c r="E150" s="40" t="s">
        <v>6</v>
      </c>
      <c r="F150" s="40" t="s">
        <v>303</v>
      </c>
      <c r="G150" s="40" t="s">
        <v>6</v>
      </c>
      <c r="H150" s="40" t="s">
        <v>6</v>
      </c>
      <c r="I150" s="40" t="s">
        <v>304</v>
      </c>
      <c r="J150" s="40" t="s">
        <v>93</v>
      </c>
      <c r="K150" s="40" t="s">
        <v>9</v>
      </c>
      <c r="L150" s="40" t="s">
        <v>43</v>
      </c>
      <c r="M150" s="40" t="s">
        <v>224</v>
      </c>
      <c r="N150" s="41">
        <v>3350</v>
      </c>
      <c r="O150" s="42">
        <v>44133</v>
      </c>
      <c r="P150" s="42">
        <v>44134</v>
      </c>
    </row>
    <row r="151" spans="1:16" s="38" customFormat="1" x14ac:dyDescent="0.25">
      <c r="A151" s="40" t="s">
        <v>94</v>
      </c>
      <c r="B151" s="40" t="s">
        <v>95</v>
      </c>
      <c r="C151" s="40" t="s">
        <v>29</v>
      </c>
      <c r="D151" s="40" t="s">
        <v>30</v>
      </c>
      <c r="E151" s="40" t="s">
        <v>6</v>
      </c>
      <c r="F151" s="40" t="s">
        <v>305</v>
      </c>
      <c r="G151" s="40" t="s">
        <v>6</v>
      </c>
      <c r="H151" s="40" t="s">
        <v>6</v>
      </c>
      <c r="I151" s="40" t="s">
        <v>306</v>
      </c>
      <c r="J151" s="40" t="s">
        <v>93</v>
      </c>
      <c r="K151" s="40" t="s">
        <v>9</v>
      </c>
      <c r="L151" s="40" t="s">
        <v>43</v>
      </c>
      <c r="M151" s="40" t="s">
        <v>224</v>
      </c>
      <c r="N151" s="41">
        <v>5081.25</v>
      </c>
      <c r="O151" s="42">
        <v>44133</v>
      </c>
      <c r="P151" s="42">
        <v>44134</v>
      </c>
    </row>
    <row r="152" spans="1:16" s="38" customFormat="1" x14ac:dyDescent="0.25">
      <c r="A152" s="40" t="s">
        <v>94</v>
      </c>
      <c r="B152" s="40" t="s">
        <v>95</v>
      </c>
      <c r="C152" s="40" t="s">
        <v>29</v>
      </c>
      <c r="D152" s="40" t="s">
        <v>30</v>
      </c>
      <c r="E152" s="40" t="s">
        <v>307</v>
      </c>
      <c r="F152" s="40" t="s">
        <v>308</v>
      </c>
      <c r="G152" s="40" t="s">
        <v>6</v>
      </c>
      <c r="H152" s="40" t="s">
        <v>6</v>
      </c>
      <c r="I152" s="40" t="s">
        <v>309</v>
      </c>
      <c r="J152" s="40" t="s">
        <v>93</v>
      </c>
      <c r="K152" s="40" t="s">
        <v>9</v>
      </c>
      <c r="L152" s="40" t="s">
        <v>43</v>
      </c>
      <c r="M152" s="40" t="s">
        <v>224</v>
      </c>
      <c r="N152" s="41">
        <v>1345</v>
      </c>
      <c r="O152" s="42">
        <v>43921</v>
      </c>
      <c r="P152" s="42">
        <v>44110</v>
      </c>
    </row>
    <row r="153" spans="1:16" s="38" customFormat="1" x14ac:dyDescent="0.25">
      <c r="A153" s="40" t="s">
        <v>94</v>
      </c>
      <c r="B153" s="40" t="s">
        <v>95</v>
      </c>
      <c r="C153" s="40" t="s">
        <v>29</v>
      </c>
      <c r="D153" s="40" t="s">
        <v>30</v>
      </c>
      <c r="E153" s="40" t="s">
        <v>6</v>
      </c>
      <c r="F153" s="40" t="s">
        <v>310</v>
      </c>
      <c r="G153" s="40" t="s">
        <v>6</v>
      </c>
      <c r="H153" s="40" t="s">
        <v>6</v>
      </c>
      <c r="I153" s="40" t="s">
        <v>311</v>
      </c>
      <c r="J153" s="40" t="s">
        <v>17</v>
      </c>
      <c r="K153" s="40" t="s">
        <v>9</v>
      </c>
      <c r="L153" s="40" t="s">
        <v>43</v>
      </c>
      <c r="M153" s="40" t="s">
        <v>224</v>
      </c>
      <c r="N153" s="41">
        <v>4000</v>
      </c>
      <c r="O153" s="42">
        <v>44140</v>
      </c>
      <c r="P153" s="42">
        <v>44141</v>
      </c>
    </row>
    <row r="154" spans="1:16" s="38" customFormat="1" x14ac:dyDescent="0.25">
      <c r="A154" s="40" t="s">
        <v>94</v>
      </c>
      <c r="B154" s="40" t="s">
        <v>95</v>
      </c>
      <c r="C154" s="40" t="s">
        <v>29</v>
      </c>
      <c r="D154" s="40" t="s">
        <v>30</v>
      </c>
      <c r="E154" s="40" t="s">
        <v>312</v>
      </c>
      <c r="F154" s="40" t="s">
        <v>186</v>
      </c>
      <c r="G154" s="40" t="s">
        <v>6</v>
      </c>
      <c r="H154" s="40" t="s">
        <v>6</v>
      </c>
      <c r="I154" s="40" t="s">
        <v>187</v>
      </c>
      <c r="J154" s="40" t="s">
        <v>71</v>
      </c>
      <c r="K154" s="40" t="s">
        <v>9</v>
      </c>
      <c r="L154" s="40" t="s">
        <v>35</v>
      </c>
      <c r="M154" s="40" t="s">
        <v>68</v>
      </c>
      <c r="N154" s="41">
        <v>-100000</v>
      </c>
      <c r="O154" s="42">
        <v>43889</v>
      </c>
      <c r="P154" s="42">
        <v>43889</v>
      </c>
    </row>
    <row r="155" spans="1:16" s="38" customFormat="1" x14ac:dyDescent="0.25">
      <c r="A155" s="40" t="s">
        <v>94</v>
      </c>
      <c r="B155" s="40" t="s">
        <v>95</v>
      </c>
      <c r="C155" s="40" t="s">
        <v>29</v>
      </c>
      <c r="D155" s="40" t="s">
        <v>30</v>
      </c>
      <c r="E155" s="40" t="s">
        <v>313</v>
      </c>
      <c r="F155" s="40" t="s">
        <v>314</v>
      </c>
      <c r="G155" s="40" t="s">
        <v>6</v>
      </c>
      <c r="H155" s="40" t="s">
        <v>6</v>
      </c>
      <c r="I155" s="40" t="s">
        <v>315</v>
      </c>
      <c r="J155" s="40" t="s">
        <v>66</v>
      </c>
      <c r="K155" s="40" t="s">
        <v>9</v>
      </c>
      <c r="L155" s="40" t="s">
        <v>43</v>
      </c>
      <c r="M155" s="40" t="s">
        <v>44</v>
      </c>
      <c r="N155" s="41">
        <v>1079.5899999999999</v>
      </c>
      <c r="O155" s="42">
        <v>43861</v>
      </c>
      <c r="P155" s="42">
        <v>43861</v>
      </c>
    </row>
    <row r="156" spans="1:16" s="38" customFormat="1" x14ac:dyDescent="0.25">
      <c r="A156" s="40" t="s">
        <v>94</v>
      </c>
      <c r="B156" s="40" t="s">
        <v>95</v>
      </c>
      <c r="C156" s="40" t="s">
        <v>29</v>
      </c>
      <c r="D156" s="40" t="s">
        <v>30</v>
      </c>
      <c r="E156" s="40" t="s">
        <v>316</v>
      </c>
      <c r="F156" s="40" t="s">
        <v>317</v>
      </c>
      <c r="G156" s="40" t="s">
        <v>6</v>
      </c>
      <c r="H156" s="40" t="s">
        <v>6</v>
      </c>
      <c r="I156" s="40" t="s">
        <v>318</v>
      </c>
      <c r="J156" s="40" t="s">
        <v>66</v>
      </c>
      <c r="K156" s="40" t="s">
        <v>9</v>
      </c>
      <c r="L156" s="40" t="s">
        <v>43</v>
      </c>
      <c r="M156" s="40" t="s">
        <v>319</v>
      </c>
      <c r="N156" s="41">
        <v>1055.3</v>
      </c>
      <c r="O156" s="42">
        <v>43850</v>
      </c>
      <c r="P156" s="42">
        <v>43858</v>
      </c>
    </row>
    <row r="157" spans="1:16" s="38" customFormat="1" x14ac:dyDescent="0.25">
      <c r="A157" s="40" t="s">
        <v>94</v>
      </c>
      <c r="B157" s="40" t="s">
        <v>95</v>
      </c>
      <c r="C157" s="40" t="s">
        <v>29</v>
      </c>
      <c r="D157" s="40" t="s">
        <v>30</v>
      </c>
      <c r="E157" s="40" t="s">
        <v>320</v>
      </c>
      <c r="F157" s="40" t="s">
        <v>321</v>
      </c>
      <c r="G157" s="40" t="s">
        <v>6</v>
      </c>
      <c r="H157" s="40" t="s">
        <v>6</v>
      </c>
      <c r="I157" s="40" t="s">
        <v>322</v>
      </c>
      <c r="J157" s="40" t="s">
        <v>66</v>
      </c>
      <c r="K157" s="40" t="s">
        <v>9</v>
      </c>
      <c r="L157" s="40" t="s">
        <v>43</v>
      </c>
      <c r="M157" s="40" t="s">
        <v>224</v>
      </c>
      <c r="N157" s="41">
        <v>437.5</v>
      </c>
      <c r="O157" s="42">
        <v>43819</v>
      </c>
      <c r="P157" s="42">
        <v>43843</v>
      </c>
    </row>
    <row r="158" spans="1:16" s="38" customFormat="1" x14ac:dyDescent="0.25">
      <c r="A158" s="40" t="s">
        <v>94</v>
      </c>
      <c r="B158" s="40" t="s">
        <v>95</v>
      </c>
      <c r="C158" s="40" t="s">
        <v>29</v>
      </c>
      <c r="D158" s="40" t="s">
        <v>30</v>
      </c>
      <c r="E158" s="40" t="s">
        <v>323</v>
      </c>
      <c r="F158" s="40" t="s">
        <v>324</v>
      </c>
      <c r="G158" s="40" t="s">
        <v>6</v>
      </c>
      <c r="H158" s="40" t="s">
        <v>6</v>
      </c>
      <c r="I158" s="40" t="s">
        <v>325</v>
      </c>
      <c r="J158" s="40" t="s">
        <v>66</v>
      </c>
      <c r="K158" s="40" t="s">
        <v>9</v>
      </c>
      <c r="L158" s="40" t="s">
        <v>43</v>
      </c>
      <c r="M158" s="40" t="s">
        <v>326</v>
      </c>
      <c r="N158" s="41">
        <v>5900</v>
      </c>
      <c r="O158" s="42">
        <v>43809</v>
      </c>
      <c r="P158" s="42">
        <v>43843</v>
      </c>
    </row>
    <row r="159" spans="1:16" s="38" customFormat="1" x14ac:dyDescent="0.25">
      <c r="A159" s="40" t="s">
        <v>94</v>
      </c>
      <c r="B159" s="40" t="s">
        <v>95</v>
      </c>
      <c r="C159" s="40" t="s">
        <v>29</v>
      </c>
      <c r="D159" s="40" t="s">
        <v>30</v>
      </c>
      <c r="E159" s="40" t="s">
        <v>327</v>
      </c>
      <c r="F159" s="40" t="s">
        <v>328</v>
      </c>
      <c r="G159" s="40" t="s">
        <v>6</v>
      </c>
      <c r="H159" s="40" t="s">
        <v>6</v>
      </c>
      <c r="I159" s="40" t="s">
        <v>329</v>
      </c>
      <c r="J159" s="40" t="s">
        <v>66</v>
      </c>
      <c r="K159" s="40" t="s">
        <v>9</v>
      </c>
      <c r="L159" s="40" t="s">
        <v>43</v>
      </c>
      <c r="M159" s="40" t="s">
        <v>44</v>
      </c>
      <c r="N159" s="41">
        <v>2138.5300000000002</v>
      </c>
      <c r="O159" s="42">
        <v>43810</v>
      </c>
      <c r="P159" s="42">
        <v>43843</v>
      </c>
    </row>
    <row r="160" spans="1:16" s="38" customFormat="1" x14ac:dyDescent="0.25">
      <c r="A160" s="40" t="s">
        <v>94</v>
      </c>
      <c r="B160" s="40" t="s">
        <v>95</v>
      </c>
      <c r="C160" s="40" t="s">
        <v>29</v>
      </c>
      <c r="D160" s="40" t="s">
        <v>30</v>
      </c>
      <c r="E160" s="40" t="s">
        <v>6</v>
      </c>
      <c r="F160" s="40" t="s">
        <v>330</v>
      </c>
      <c r="G160" s="40" t="s">
        <v>6</v>
      </c>
      <c r="H160" s="40" t="s">
        <v>6</v>
      </c>
      <c r="I160" s="40" t="s">
        <v>331</v>
      </c>
      <c r="J160" s="40" t="s">
        <v>71</v>
      </c>
      <c r="K160" s="40" t="s">
        <v>9</v>
      </c>
      <c r="L160" s="40" t="s">
        <v>43</v>
      </c>
      <c r="M160" s="40" t="s">
        <v>332</v>
      </c>
      <c r="N160" s="41">
        <v>620</v>
      </c>
      <c r="O160" s="42">
        <v>43733</v>
      </c>
      <c r="P160" s="42">
        <v>43874</v>
      </c>
    </row>
    <row r="161" spans="1:16" s="38" customFormat="1" x14ac:dyDescent="0.25">
      <c r="A161" s="40" t="s">
        <v>94</v>
      </c>
      <c r="B161" s="40" t="s">
        <v>95</v>
      </c>
      <c r="C161" s="40" t="s">
        <v>29</v>
      </c>
      <c r="D161" s="40" t="s">
        <v>30</v>
      </c>
      <c r="E161" s="40" t="s">
        <v>333</v>
      </c>
      <c r="F161" s="40" t="s">
        <v>334</v>
      </c>
      <c r="G161" s="40" t="s">
        <v>6</v>
      </c>
      <c r="H161" s="40" t="s">
        <v>6</v>
      </c>
      <c r="I161" s="40" t="s">
        <v>335</v>
      </c>
      <c r="J161" s="40" t="s">
        <v>71</v>
      </c>
      <c r="K161" s="40" t="s">
        <v>9</v>
      </c>
      <c r="L161" s="40" t="s">
        <v>43</v>
      </c>
      <c r="M161" s="40" t="s">
        <v>336</v>
      </c>
      <c r="N161" s="41">
        <v>100000</v>
      </c>
      <c r="O161" s="42">
        <v>43788</v>
      </c>
      <c r="P161" s="42">
        <v>43874</v>
      </c>
    </row>
    <row r="162" spans="1:16" s="38" customFormat="1" x14ac:dyDescent="0.25">
      <c r="A162" s="40" t="s">
        <v>94</v>
      </c>
      <c r="B162" s="40" t="s">
        <v>95</v>
      </c>
      <c r="C162" s="40" t="s">
        <v>29</v>
      </c>
      <c r="D162" s="40" t="s">
        <v>30</v>
      </c>
      <c r="E162" s="40" t="s">
        <v>337</v>
      </c>
      <c r="F162" s="40" t="s">
        <v>338</v>
      </c>
      <c r="G162" s="40" t="s">
        <v>6</v>
      </c>
      <c r="H162" s="40" t="s">
        <v>6</v>
      </c>
      <c r="I162" s="40" t="s">
        <v>339</v>
      </c>
      <c r="J162" s="40" t="s">
        <v>71</v>
      </c>
      <c r="K162" s="40" t="s">
        <v>9</v>
      </c>
      <c r="L162" s="40" t="s">
        <v>43</v>
      </c>
      <c r="M162" s="40" t="s">
        <v>224</v>
      </c>
      <c r="N162" s="41">
        <v>11637.5</v>
      </c>
      <c r="O162" s="42">
        <v>43874</v>
      </c>
      <c r="P162" s="42">
        <v>43878</v>
      </c>
    </row>
    <row r="163" spans="1:16" s="38" customFormat="1" x14ac:dyDescent="0.25">
      <c r="A163" s="40" t="s">
        <v>94</v>
      </c>
      <c r="B163" s="40" t="s">
        <v>95</v>
      </c>
      <c r="C163" s="40" t="s">
        <v>29</v>
      </c>
      <c r="D163" s="40" t="s">
        <v>30</v>
      </c>
      <c r="E163" s="40" t="s">
        <v>340</v>
      </c>
      <c r="F163" s="40" t="s">
        <v>341</v>
      </c>
      <c r="G163" s="40" t="s">
        <v>6</v>
      </c>
      <c r="H163" s="40" t="s">
        <v>6</v>
      </c>
      <c r="I163" s="40" t="s">
        <v>342</v>
      </c>
      <c r="J163" s="40" t="s">
        <v>71</v>
      </c>
      <c r="K163" s="40" t="s">
        <v>9</v>
      </c>
      <c r="L163" s="40" t="s">
        <v>43</v>
      </c>
      <c r="M163" s="40" t="s">
        <v>260</v>
      </c>
      <c r="N163" s="41">
        <v>150</v>
      </c>
      <c r="O163" s="42">
        <v>43874</v>
      </c>
      <c r="P163" s="42">
        <v>43874</v>
      </c>
    </row>
    <row r="164" spans="1:16" s="38" customFormat="1" x14ac:dyDescent="0.25">
      <c r="A164" s="40" t="s">
        <v>94</v>
      </c>
      <c r="B164" s="40" t="s">
        <v>95</v>
      </c>
      <c r="C164" s="40" t="s">
        <v>29</v>
      </c>
      <c r="D164" s="40" t="s">
        <v>30</v>
      </c>
      <c r="E164" s="40" t="s">
        <v>343</v>
      </c>
      <c r="F164" s="40" t="s">
        <v>344</v>
      </c>
      <c r="G164" s="40" t="s">
        <v>6</v>
      </c>
      <c r="H164" s="40" t="s">
        <v>6</v>
      </c>
      <c r="I164" s="40" t="s">
        <v>345</v>
      </c>
      <c r="J164" s="40" t="s">
        <v>71</v>
      </c>
      <c r="K164" s="40" t="s">
        <v>9</v>
      </c>
      <c r="L164" s="40" t="s">
        <v>43</v>
      </c>
      <c r="M164" s="40" t="s">
        <v>346</v>
      </c>
      <c r="N164" s="41">
        <v>1000</v>
      </c>
      <c r="O164" s="42">
        <v>43850</v>
      </c>
      <c r="P164" s="42">
        <v>43873</v>
      </c>
    </row>
    <row r="165" spans="1:16" s="38" customFormat="1" x14ac:dyDescent="0.25">
      <c r="A165" s="40" t="s">
        <v>94</v>
      </c>
      <c r="B165" s="40" t="s">
        <v>95</v>
      </c>
      <c r="C165" s="40" t="s">
        <v>29</v>
      </c>
      <c r="D165" s="40" t="s">
        <v>30</v>
      </c>
      <c r="E165" s="40" t="s">
        <v>347</v>
      </c>
      <c r="F165" s="40" t="s">
        <v>348</v>
      </c>
      <c r="G165" s="40" t="s">
        <v>6</v>
      </c>
      <c r="H165" s="40" t="s">
        <v>6</v>
      </c>
      <c r="I165" s="40" t="s">
        <v>349</v>
      </c>
      <c r="J165" s="40" t="s">
        <v>71</v>
      </c>
      <c r="K165" s="40" t="s">
        <v>9</v>
      </c>
      <c r="L165" s="40" t="s">
        <v>43</v>
      </c>
      <c r="M165" s="40" t="s">
        <v>44</v>
      </c>
      <c r="N165" s="41">
        <v>7616.86</v>
      </c>
      <c r="O165" s="42">
        <v>43871</v>
      </c>
      <c r="P165" s="42">
        <v>43873</v>
      </c>
    </row>
    <row r="166" spans="1:16" s="38" customFormat="1" x14ac:dyDescent="0.25">
      <c r="A166" s="40" t="s">
        <v>94</v>
      </c>
      <c r="B166" s="40" t="s">
        <v>95</v>
      </c>
      <c r="C166" s="40" t="s">
        <v>29</v>
      </c>
      <c r="D166" s="40" t="s">
        <v>30</v>
      </c>
      <c r="E166" s="40" t="s">
        <v>350</v>
      </c>
      <c r="F166" s="40" t="s">
        <v>351</v>
      </c>
      <c r="G166" s="40" t="s">
        <v>6</v>
      </c>
      <c r="H166" s="40" t="s">
        <v>6</v>
      </c>
      <c r="I166" s="40" t="s">
        <v>352</v>
      </c>
      <c r="J166" s="40" t="s">
        <v>71</v>
      </c>
      <c r="K166" s="40" t="s">
        <v>9</v>
      </c>
      <c r="L166" s="40" t="s">
        <v>43</v>
      </c>
      <c r="M166" s="40" t="s">
        <v>224</v>
      </c>
      <c r="N166" s="41">
        <v>14373.65</v>
      </c>
      <c r="O166" s="42">
        <v>43874</v>
      </c>
      <c r="P166" s="42">
        <v>43879</v>
      </c>
    </row>
    <row r="167" spans="1:16" s="38" customFormat="1" x14ac:dyDescent="0.25">
      <c r="A167" s="40" t="s">
        <v>94</v>
      </c>
      <c r="B167" s="40" t="s">
        <v>95</v>
      </c>
      <c r="C167" s="40" t="s">
        <v>29</v>
      </c>
      <c r="D167" s="40" t="s">
        <v>30</v>
      </c>
      <c r="E167" s="40" t="s">
        <v>353</v>
      </c>
      <c r="F167" s="40" t="s">
        <v>354</v>
      </c>
      <c r="G167" s="40" t="s">
        <v>6</v>
      </c>
      <c r="H167" s="40" t="s">
        <v>6</v>
      </c>
      <c r="I167" s="40" t="s">
        <v>355</v>
      </c>
      <c r="J167" s="40" t="s">
        <v>71</v>
      </c>
      <c r="K167" s="40" t="s">
        <v>9</v>
      </c>
      <c r="L167" s="40" t="s">
        <v>43</v>
      </c>
      <c r="M167" s="40" t="s">
        <v>356</v>
      </c>
      <c r="N167" s="41">
        <v>1000</v>
      </c>
      <c r="O167" s="42">
        <v>43865</v>
      </c>
      <c r="P167" s="42">
        <v>43866</v>
      </c>
    </row>
    <row r="168" spans="1:16" s="38" customFormat="1" x14ac:dyDescent="0.25">
      <c r="A168" s="40" t="s">
        <v>94</v>
      </c>
      <c r="B168" s="40" t="s">
        <v>95</v>
      </c>
      <c r="C168" s="40" t="s">
        <v>29</v>
      </c>
      <c r="D168" s="40" t="s">
        <v>30</v>
      </c>
      <c r="E168" s="40" t="s">
        <v>357</v>
      </c>
      <c r="F168" s="40" t="s">
        <v>358</v>
      </c>
      <c r="G168" s="40" t="s">
        <v>6</v>
      </c>
      <c r="H168" s="40" t="s">
        <v>6</v>
      </c>
      <c r="I168" s="40" t="s">
        <v>359</v>
      </c>
      <c r="J168" s="40" t="s">
        <v>71</v>
      </c>
      <c r="K168" s="40" t="s">
        <v>9</v>
      </c>
      <c r="L168" s="40" t="s">
        <v>43</v>
      </c>
      <c r="M168" s="40" t="s">
        <v>44</v>
      </c>
      <c r="N168" s="41">
        <v>371.28</v>
      </c>
      <c r="O168" s="42">
        <v>43861</v>
      </c>
      <c r="P168" s="42">
        <v>43864</v>
      </c>
    </row>
    <row r="169" spans="1:16" s="38" customFormat="1" x14ac:dyDescent="0.25">
      <c r="A169" s="40" t="s">
        <v>94</v>
      </c>
      <c r="B169" s="40" t="s">
        <v>95</v>
      </c>
      <c r="C169" s="40" t="s">
        <v>29</v>
      </c>
      <c r="D169" s="40" t="s">
        <v>30</v>
      </c>
      <c r="E169" s="40" t="s">
        <v>360</v>
      </c>
      <c r="F169" s="40" t="s">
        <v>361</v>
      </c>
      <c r="G169" s="40" t="s">
        <v>6</v>
      </c>
      <c r="H169" s="40" t="s">
        <v>6</v>
      </c>
      <c r="I169" s="40" t="s">
        <v>362</v>
      </c>
      <c r="J169" s="40" t="s">
        <v>74</v>
      </c>
      <c r="K169" s="40" t="s">
        <v>9</v>
      </c>
      <c r="L169" s="40" t="s">
        <v>43</v>
      </c>
      <c r="M169" s="40" t="s">
        <v>363</v>
      </c>
      <c r="N169" s="41">
        <v>3300</v>
      </c>
      <c r="O169" s="42">
        <v>43850</v>
      </c>
      <c r="P169" s="42">
        <v>43894</v>
      </c>
    </row>
    <row r="170" spans="1:16" s="38" customFormat="1" x14ac:dyDescent="0.25">
      <c r="A170" s="40" t="s">
        <v>94</v>
      </c>
      <c r="B170" s="40" t="s">
        <v>95</v>
      </c>
      <c r="C170" s="40" t="s">
        <v>29</v>
      </c>
      <c r="D170" s="40" t="s">
        <v>30</v>
      </c>
      <c r="E170" s="40" t="s">
        <v>364</v>
      </c>
      <c r="F170" s="40" t="s">
        <v>365</v>
      </c>
      <c r="G170" s="40" t="s">
        <v>6</v>
      </c>
      <c r="H170" s="40" t="s">
        <v>6</v>
      </c>
      <c r="I170" s="40" t="s">
        <v>366</v>
      </c>
      <c r="J170" s="40" t="s">
        <v>74</v>
      </c>
      <c r="K170" s="40" t="s">
        <v>9</v>
      </c>
      <c r="L170" s="40" t="s">
        <v>43</v>
      </c>
      <c r="M170" s="40" t="s">
        <v>319</v>
      </c>
      <c r="N170" s="41">
        <v>9390.2000000000007</v>
      </c>
      <c r="O170" s="42">
        <v>43902</v>
      </c>
      <c r="P170" s="42">
        <v>43915</v>
      </c>
    </row>
    <row r="171" spans="1:16" s="38" customFormat="1" x14ac:dyDescent="0.25">
      <c r="A171" s="40" t="s">
        <v>94</v>
      </c>
      <c r="B171" s="40" t="s">
        <v>95</v>
      </c>
      <c r="C171" s="40" t="s">
        <v>29</v>
      </c>
      <c r="D171" s="40" t="s">
        <v>30</v>
      </c>
      <c r="E171" s="40" t="s">
        <v>367</v>
      </c>
      <c r="F171" s="40" t="s">
        <v>368</v>
      </c>
      <c r="G171" s="40" t="s">
        <v>6</v>
      </c>
      <c r="H171" s="40" t="s">
        <v>6</v>
      </c>
      <c r="I171" s="40" t="s">
        <v>369</v>
      </c>
      <c r="J171" s="40" t="s">
        <v>74</v>
      </c>
      <c r="K171" s="40" t="s">
        <v>9</v>
      </c>
      <c r="L171" s="40" t="s">
        <v>43</v>
      </c>
      <c r="M171" s="40" t="s">
        <v>296</v>
      </c>
      <c r="N171" s="41">
        <v>400</v>
      </c>
      <c r="O171" s="42">
        <v>43731</v>
      </c>
      <c r="P171" s="42">
        <v>43908</v>
      </c>
    </row>
    <row r="172" spans="1:16" s="38" customFormat="1" x14ac:dyDescent="0.25">
      <c r="A172" s="40" t="s">
        <v>94</v>
      </c>
      <c r="B172" s="40" t="s">
        <v>95</v>
      </c>
      <c r="C172" s="40" t="s">
        <v>29</v>
      </c>
      <c r="D172" s="40" t="s">
        <v>30</v>
      </c>
      <c r="E172" s="40" t="s">
        <v>370</v>
      </c>
      <c r="F172" s="40" t="s">
        <v>371</v>
      </c>
      <c r="G172" s="40" t="s">
        <v>6</v>
      </c>
      <c r="H172" s="40" t="s">
        <v>6</v>
      </c>
      <c r="I172" s="40" t="s">
        <v>372</v>
      </c>
      <c r="J172" s="40" t="s">
        <v>74</v>
      </c>
      <c r="K172" s="40" t="s">
        <v>9</v>
      </c>
      <c r="L172" s="40" t="s">
        <v>43</v>
      </c>
      <c r="M172" s="40" t="s">
        <v>44</v>
      </c>
      <c r="N172" s="41">
        <v>2659.48</v>
      </c>
      <c r="O172" s="42">
        <v>43908</v>
      </c>
      <c r="P172" s="42">
        <v>43909</v>
      </c>
    </row>
    <row r="173" spans="1:16" s="38" customFormat="1" x14ac:dyDescent="0.25">
      <c r="A173" s="40" t="s">
        <v>94</v>
      </c>
      <c r="B173" s="40" t="s">
        <v>95</v>
      </c>
      <c r="C173" s="40" t="s">
        <v>29</v>
      </c>
      <c r="D173" s="40" t="s">
        <v>30</v>
      </c>
      <c r="E173" s="40" t="s">
        <v>373</v>
      </c>
      <c r="F173" s="40" t="s">
        <v>374</v>
      </c>
      <c r="G173" s="40" t="s">
        <v>6</v>
      </c>
      <c r="H173" s="40" t="s">
        <v>6</v>
      </c>
      <c r="I173" s="40" t="s">
        <v>375</v>
      </c>
      <c r="J173" s="40" t="s">
        <v>74</v>
      </c>
      <c r="K173" s="40" t="s">
        <v>9</v>
      </c>
      <c r="L173" s="40" t="s">
        <v>43</v>
      </c>
      <c r="M173" s="40" t="s">
        <v>224</v>
      </c>
      <c r="N173" s="41">
        <v>1249.1099999999999</v>
      </c>
      <c r="O173" s="42">
        <v>43901</v>
      </c>
      <c r="P173" s="42">
        <v>43907</v>
      </c>
    </row>
    <row r="174" spans="1:16" s="38" customFormat="1" x14ac:dyDescent="0.25">
      <c r="A174" s="40" t="s">
        <v>94</v>
      </c>
      <c r="B174" s="40" t="s">
        <v>95</v>
      </c>
      <c r="C174" s="40" t="s">
        <v>29</v>
      </c>
      <c r="D174" s="40" t="s">
        <v>30</v>
      </c>
      <c r="E174" s="40" t="s">
        <v>376</v>
      </c>
      <c r="F174" s="40" t="s">
        <v>377</v>
      </c>
      <c r="G174" s="40" t="s">
        <v>6</v>
      </c>
      <c r="H174" s="40" t="s">
        <v>6</v>
      </c>
      <c r="I174" s="40" t="s">
        <v>378</v>
      </c>
      <c r="J174" s="40" t="s">
        <v>74</v>
      </c>
      <c r="K174" s="40" t="s">
        <v>9</v>
      </c>
      <c r="L174" s="40" t="s">
        <v>43</v>
      </c>
      <c r="M174" s="40" t="s">
        <v>224</v>
      </c>
      <c r="N174" s="41">
        <v>2750</v>
      </c>
      <c r="O174" s="42">
        <v>43887</v>
      </c>
      <c r="P174" s="42">
        <v>43907</v>
      </c>
    </row>
    <row r="175" spans="1:16" s="38" customFormat="1" x14ac:dyDescent="0.25">
      <c r="A175" s="40" t="s">
        <v>94</v>
      </c>
      <c r="B175" s="40" t="s">
        <v>95</v>
      </c>
      <c r="C175" s="40" t="s">
        <v>29</v>
      </c>
      <c r="D175" s="40" t="s">
        <v>30</v>
      </c>
      <c r="E175" s="40" t="s">
        <v>379</v>
      </c>
      <c r="F175" s="40" t="s">
        <v>380</v>
      </c>
      <c r="G175" s="40" t="s">
        <v>6</v>
      </c>
      <c r="H175" s="40" t="s">
        <v>6</v>
      </c>
      <c r="I175" s="40" t="s">
        <v>381</v>
      </c>
      <c r="J175" s="40" t="s">
        <v>74</v>
      </c>
      <c r="K175" s="40" t="s">
        <v>9</v>
      </c>
      <c r="L175" s="40" t="s">
        <v>43</v>
      </c>
      <c r="M175" s="40" t="s">
        <v>224</v>
      </c>
      <c r="N175" s="41">
        <v>2051.09</v>
      </c>
      <c r="O175" s="42">
        <v>43901</v>
      </c>
      <c r="P175" s="42">
        <v>43907</v>
      </c>
    </row>
    <row r="176" spans="1:16" s="38" customFormat="1" x14ac:dyDescent="0.25">
      <c r="A176" s="40" t="s">
        <v>94</v>
      </c>
      <c r="B176" s="40" t="s">
        <v>95</v>
      </c>
      <c r="C176" s="40" t="s">
        <v>29</v>
      </c>
      <c r="D176" s="40" t="s">
        <v>30</v>
      </c>
      <c r="E176" s="40" t="s">
        <v>382</v>
      </c>
      <c r="F176" s="40" t="s">
        <v>383</v>
      </c>
      <c r="G176" s="40" t="s">
        <v>6</v>
      </c>
      <c r="H176" s="40" t="s">
        <v>6</v>
      </c>
      <c r="I176" s="40" t="s">
        <v>384</v>
      </c>
      <c r="J176" s="40" t="s">
        <v>74</v>
      </c>
      <c r="K176" s="40" t="s">
        <v>9</v>
      </c>
      <c r="L176" s="40" t="s">
        <v>43</v>
      </c>
      <c r="M176" s="40" t="s">
        <v>44</v>
      </c>
      <c r="N176" s="41">
        <v>583.15</v>
      </c>
      <c r="O176" s="42">
        <v>43907</v>
      </c>
      <c r="P176" s="42">
        <v>43908</v>
      </c>
    </row>
    <row r="177" spans="1:16" s="38" customFormat="1" x14ac:dyDescent="0.25">
      <c r="A177" s="40" t="s">
        <v>94</v>
      </c>
      <c r="B177" s="40" t="s">
        <v>95</v>
      </c>
      <c r="C177" s="40" t="s">
        <v>29</v>
      </c>
      <c r="D177" s="40" t="s">
        <v>30</v>
      </c>
      <c r="E177" s="40" t="s">
        <v>385</v>
      </c>
      <c r="F177" s="40" t="s">
        <v>386</v>
      </c>
      <c r="G177" s="40" t="s">
        <v>6</v>
      </c>
      <c r="H177" s="40" t="s">
        <v>6</v>
      </c>
      <c r="I177" s="40" t="s">
        <v>387</v>
      </c>
      <c r="J177" s="40" t="s">
        <v>74</v>
      </c>
      <c r="K177" s="40" t="s">
        <v>9</v>
      </c>
      <c r="L177" s="40" t="s">
        <v>43</v>
      </c>
      <c r="M177" s="40" t="s">
        <v>319</v>
      </c>
      <c r="N177" s="41">
        <v>4312.8900000000003</v>
      </c>
      <c r="O177" s="42">
        <v>43894</v>
      </c>
      <c r="P177" s="42">
        <v>43907</v>
      </c>
    </row>
    <row r="178" spans="1:16" s="38" customFormat="1" x14ac:dyDescent="0.25">
      <c r="A178" s="40" t="s">
        <v>94</v>
      </c>
      <c r="B178" s="40" t="s">
        <v>95</v>
      </c>
      <c r="C178" s="40" t="s">
        <v>29</v>
      </c>
      <c r="D178" s="40" t="s">
        <v>30</v>
      </c>
      <c r="E178" s="40" t="s">
        <v>388</v>
      </c>
      <c r="F178" s="40" t="s">
        <v>389</v>
      </c>
      <c r="G178" s="40" t="s">
        <v>6</v>
      </c>
      <c r="H178" s="40" t="s">
        <v>6</v>
      </c>
      <c r="I178" s="40" t="s">
        <v>390</v>
      </c>
      <c r="J178" s="40" t="s">
        <v>74</v>
      </c>
      <c r="K178" s="40" t="s">
        <v>9</v>
      </c>
      <c r="L178" s="40" t="s">
        <v>43</v>
      </c>
      <c r="M178" s="40" t="s">
        <v>346</v>
      </c>
      <c r="N178" s="41">
        <v>3500</v>
      </c>
      <c r="O178" s="42">
        <v>43880</v>
      </c>
      <c r="P178" s="42">
        <v>43902</v>
      </c>
    </row>
    <row r="179" spans="1:16" s="38" customFormat="1" x14ac:dyDescent="0.25">
      <c r="A179" s="40" t="s">
        <v>94</v>
      </c>
      <c r="B179" s="40" t="s">
        <v>95</v>
      </c>
      <c r="C179" s="40" t="s">
        <v>29</v>
      </c>
      <c r="D179" s="40" t="s">
        <v>30</v>
      </c>
      <c r="E179" s="40" t="s">
        <v>391</v>
      </c>
      <c r="F179" s="40" t="s">
        <v>392</v>
      </c>
      <c r="G179" s="40" t="s">
        <v>6</v>
      </c>
      <c r="H179" s="40" t="s">
        <v>6</v>
      </c>
      <c r="I179" s="40" t="s">
        <v>393</v>
      </c>
      <c r="J179" s="40" t="s">
        <v>74</v>
      </c>
      <c r="K179" s="40" t="s">
        <v>9</v>
      </c>
      <c r="L179" s="40" t="s">
        <v>43</v>
      </c>
      <c r="M179" s="40" t="s">
        <v>224</v>
      </c>
      <c r="N179" s="41">
        <v>8327.4599999999991</v>
      </c>
      <c r="O179" s="42">
        <v>43901</v>
      </c>
      <c r="P179" s="42">
        <v>43907</v>
      </c>
    </row>
    <row r="180" spans="1:16" s="38" customFormat="1" x14ac:dyDescent="0.25">
      <c r="A180" s="40" t="s">
        <v>94</v>
      </c>
      <c r="B180" s="40" t="s">
        <v>95</v>
      </c>
      <c r="C180" s="40" t="s">
        <v>29</v>
      </c>
      <c r="D180" s="40" t="s">
        <v>30</v>
      </c>
      <c r="E180" s="40" t="s">
        <v>394</v>
      </c>
      <c r="F180" s="40" t="s">
        <v>395</v>
      </c>
      <c r="G180" s="40" t="s">
        <v>6</v>
      </c>
      <c r="H180" s="40" t="s">
        <v>6</v>
      </c>
      <c r="I180" s="40" t="s">
        <v>396</v>
      </c>
      <c r="J180" s="40" t="s">
        <v>74</v>
      </c>
      <c r="K180" s="40" t="s">
        <v>9</v>
      </c>
      <c r="L180" s="40" t="s">
        <v>43</v>
      </c>
      <c r="M180" s="40" t="s">
        <v>397</v>
      </c>
      <c r="N180" s="41">
        <v>4000</v>
      </c>
      <c r="O180" s="42">
        <v>43894</v>
      </c>
      <c r="P180" s="42">
        <v>43900</v>
      </c>
    </row>
    <row r="181" spans="1:16" s="38" customFormat="1" x14ac:dyDescent="0.25">
      <c r="A181" s="40" t="s">
        <v>94</v>
      </c>
      <c r="B181" s="40" t="s">
        <v>95</v>
      </c>
      <c r="C181" s="40" t="s">
        <v>29</v>
      </c>
      <c r="D181" s="40" t="s">
        <v>30</v>
      </c>
      <c r="E181" s="40" t="s">
        <v>398</v>
      </c>
      <c r="F181" s="40" t="s">
        <v>399</v>
      </c>
      <c r="G181" s="40" t="s">
        <v>6</v>
      </c>
      <c r="H181" s="40" t="s">
        <v>6</v>
      </c>
      <c r="I181" s="40" t="s">
        <v>400</v>
      </c>
      <c r="J181" s="40" t="s">
        <v>77</v>
      </c>
      <c r="K181" s="40" t="s">
        <v>9</v>
      </c>
      <c r="L181" s="40" t="s">
        <v>401</v>
      </c>
      <c r="M181" s="40" t="s">
        <v>402</v>
      </c>
      <c r="N181" s="41">
        <v>1619.07</v>
      </c>
      <c r="O181" s="42">
        <v>43951</v>
      </c>
      <c r="P181" s="42">
        <v>43951</v>
      </c>
    </row>
    <row r="182" spans="1:16" s="38" customFormat="1" x14ac:dyDescent="0.25">
      <c r="A182" s="40" t="s">
        <v>94</v>
      </c>
      <c r="B182" s="40" t="s">
        <v>95</v>
      </c>
      <c r="C182" s="40" t="s">
        <v>29</v>
      </c>
      <c r="D182" s="40" t="s">
        <v>30</v>
      </c>
      <c r="E182" s="40" t="s">
        <v>403</v>
      </c>
      <c r="F182" s="40" t="s">
        <v>404</v>
      </c>
      <c r="G182" s="40" t="s">
        <v>6</v>
      </c>
      <c r="H182" s="40" t="s">
        <v>6</v>
      </c>
      <c r="I182" s="40" t="s">
        <v>405</v>
      </c>
      <c r="J182" s="40" t="s">
        <v>77</v>
      </c>
      <c r="K182" s="40" t="s">
        <v>9</v>
      </c>
      <c r="L182" s="40" t="s">
        <v>43</v>
      </c>
      <c r="M182" s="40" t="s">
        <v>44</v>
      </c>
      <c r="N182" s="41">
        <v>838.72</v>
      </c>
      <c r="O182" s="42">
        <v>43921</v>
      </c>
      <c r="P182" s="42">
        <v>43924</v>
      </c>
    </row>
    <row r="183" spans="1:16" s="38" customFormat="1" x14ac:dyDescent="0.25">
      <c r="A183" s="40" t="s">
        <v>94</v>
      </c>
      <c r="B183" s="40" t="s">
        <v>95</v>
      </c>
      <c r="C183" s="40" t="s">
        <v>29</v>
      </c>
      <c r="D183" s="40" t="s">
        <v>30</v>
      </c>
      <c r="E183" s="40" t="s">
        <v>406</v>
      </c>
      <c r="F183" s="40" t="s">
        <v>407</v>
      </c>
      <c r="G183" s="40" t="s">
        <v>6</v>
      </c>
      <c r="H183" s="40" t="s">
        <v>6</v>
      </c>
      <c r="I183" s="40" t="s">
        <v>408</v>
      </c>
      <c r="J183" s="40" t="s">
        <v>77</v>
      </c>
      <c r="K183" s="40" t="s">
        <v>9</v>
      </c>
      <c r="L183" s="40" t="s">
        <v>43</v>
      </c>
      <c r="M183" s="40" t="s">
        <v>44</v>
      </c>
      <c r="N183" s="41">
        <v>531.85</v>
      </c>
      <c r="O183" s="42">
        <v>43921</v>
      </c>
      <c r="P183" s="42">
        <v>43924</v>
      </c>
    </row>
    <row r="184" spans="1:16" s="38" customFormat="1" x14ac:dyDescent="0.25">
      <c r="A184" s="40" t="s">
        <v>94</v>
      </c>
      <c r="B184" s="40" t="s">
        <v>95</v>
      </c>
      <c r="C184" s="40" t="s">
        <v>29</v>
      </c>
      <c r="D184" s="40" t="s">
        <v>30</v>
      </c>
      <c r="E184" s="40" t="s">
        <v>409</v>
      </c>
      <c r="F184" s="40" t="s">
        <v>410</v>
      </c>
      <c r="G184" s="40" t="s">
        <v>6</v>
      </c>
      <c r="H184" s="40" t="s">
        <v>6</v>
      </c>
      <c r="I184" s="40" t="s">
        <v>411</v>
      </c>
      <c r="J184" s="40" t="s">
        <v>77</v>
      </c>
      <c r="K184" s="40" t="s">
        <v>9</v>
      </c>
      <c r="L184" s="40" t="s">
        <v>43</v>
      </c>
      <c r="M184" s="40" t="s">
        <v>44</v>
      </c>
      <c r="N184" s="41">
        <v>1025.97</v>
      </c>
      <c r="O184" s="42">
        <v>43938</v>
      </c>
      <c r="P184" s="42">
        <v>43950</v>
      </c>
    </row>
    <row r="185" spans="1:16" s="38" customFormat="1" x14ac:dyDescent="0.25">
      <c r="A185" s="40" t="s">
        <v>94</v>
      </c>
      <c r="B185" s="40" t="s">
        <v>95</v>
      </c>
      <c r="C185" s="40" t="s">
        <v>29</v>
      </c>
      <c r="D185" s="40" t="s">
        <v>30</v>
      </c>
      <c r="E185" s="40" t="s">
        <v>412</v>
      </c>
      <c r="F185" s="40" t="s">
        <v>413</v>
      </c>
      <c r="G185" s="40" t="s">
        <v>6</v>
      </c>
      <c r="H185" s="40" t="s">
        <v>6</v>
      </c>
      <c r="I185" s="40" t="s">
        <v>414</v>
      </c>
      <c r="J185" s="40" t="s">
        <v>77</v>
      </c>
      <c r="K185" s="40" t="s">
        <v>9</v>
      </c>
      <c r="L185" s="40" t="s">
        <v>43</v>
      </c>
      <c r="M185" s="40" t="s">
        <v>224</v>
      </c>
      <c r="N185" s="41">
        <v>19136.8</v>
      </c>
      <c r="O185" s="42">
        <v>43927</v>
      </c>
      <c r="P185" s="42">
        <v>43951</v>
      </c>
    </row>
    <row r="186" spans="1:16" s="38" customFormat="1" x14ac:dyDescent="0.25">
      <c r="A186" s="40" t="s">
        <v>94</v>
      </c>
      <c r="B186" s="40" t="s">
        <v>95</v>
      </c>
      <c r="C186" s="40" t="s">
        <v>29</v>
      </c>
      <c r="D186" s="40" t="s">
        <v>30</v>
      </c>
      <c r="E186" s="40" t="s">
        <v>415</v>
      </c>
      <c r="F186" s="40" t="s">
        <v>416</v>
      </c>
      <c r="G186" s="40" t="s">
        <v>6</v>
      </c>
      <c r="H186" s="40" t="s">
        <v>6</v>
      </c>
      <c r="I186" s="40" t="s">
        <v>417</v>
      </c>
      <c r="J186" s="40" t="s">
        <v>77</v>
      </c>
      <c r="K186" s="40" t="s">
        <v>9</v>
      </c>
      <c r="L186" s="40" t="s">
        <v>43</v>
      </c>
      <c r="M186" s="40" t="s">
        <v>224</v>
      </c>
      <c r="N186" s="41">
        <v>750</v>
      </c>
      <c r="O186" s="42">
        <v>43941</v>
      </c>
      <c r="P186" s="42">
        <v>43942</v>
      </c>
    </row>
    <row r="187" spans="1:16" s="38" customFormat="1" x14ac:dyDescent="0.25">
      <c r="A187" s="40" t="s">
        <v>94</v>
      </c>
      <c r="B187" s="40" t="s">
        <v>95</v>
      </c>
      <c r="C187" s="40" t="s">
        <v>29</v>
      </c>
      <c r="D187" s="40" t="s">
        <v>30</v>
      </c>
      <c r="E187" s="40" t="s">
        <v>418</v>
      </c>
      <c r="F187" s="40" t="s">
        <v>419</v>
      </c>
      <c r="G187" s="40" t="s">
        <v>6</v>
      </c>
      <c r="H187" s="40" t="s">
        <v>6</v>
      </c>
      <c r="I187" s="40" t="s">
        <v>420</v>
      </c>
      <c r="J187" s="40" t="s">
        <v>77</v>
      </c>
      <c r="K187" s="40" t="s">
        <v>9</v>
      </c>
      <c r="L187" s="40" t="s">
        <v>43</v>
      </c>
      <c r="M187" s="40" t="s">
        <v>224</v>
      </c>
      <c r="N187" s="41">
        <v>8095.32</v>
      </c>
      <c r="O187" s="42">
        <v>43931</v>
      </c>
      <c r="P187" s="42">
        <v>43935</v>
      </c>
    </row>
    <row r="188" spans="1:16" s="38" customFormat="1" x14ac:dyDescent="0.25">
      <c r="A188" s="40" t="s">
        <v>94</v>
      </c>
      <c r="B188" s="40" t="s">
        <v>95</v>
      </c>
      <c r="C188" s="40" t="s">
        <v>29</v>
      </c>
      <c r="D188" s="40" t="s">
        <v>30</v>
      </c>
      <c r="E188" s="40" t="s">
        <v>421</v>
      </c>
      <c r="F188" s="40" t="s">
        <v>422</v>
      </c>
      <c r="G188" s="40" t="s">
        <v>6</v>
      </c>
      <c r="H188" s="40" t="s">
        <v>6</v>
      </c>
      <c r="I188" s="40" t="s">
        <v>423</v>
      </c>
      <c r="J188" s="40" t="s">
        <v>77</v>
      </c>
      <c r="K188" s="40" t="s">
        <v>9</v>
      </c>
      <c r="L188" s="40" t="s">
        <v>43</v>
      </c>
      <c r="M188" s="40" t="s">
        <v>252</v>
      </c>
      <c r="N188" s="41">
        <v>833.33</v>
      </c>
      <c r="O188" s="42">
        <v>43922</v>
      </c>
      <c r="P188" s="42">
        <v>43938</v>
      </c>
    </row>
    <row r="189" spans="1:16" s="38" customFormat="1" x14ac:dyDescent="0.25">
      <c r="A189" s="40" t="s">
        <v>94</v>
      </c>
      <c r="B189" s="40" t="s">
        <v>95</v>
      </c>
      <c r="C189" s="40" t="s">
        <v>29</v>
      </c>
      <c r="D189" s="40" t="s">
        <v>30</v>
      </c>
      <c r="E189" s="40" t="s">
        <v>398</v>
      </c>
      <c r="F189" s="40" t="s">
        <v>424</v>
      </c>
      <c r="G189" s="40" t="s">
        <v>6</v>
      </c>
      <c r="H189" s="40" t="s">
        <v>6</v>
      </c>
      <c r="I189" s="40" t="s">
        <v>425</v>
      </c>
      <c r="J189" s="40" t="s">
        <v>8</v>
      </c>
      <c r="K189" s="40" t="s">
        <v>9</v>
      </c>
      <c r="L189" s="40" t="s">
        <v>426</v>
      </c>
      <c r="M189" s="40" t="s">
        <v>402</v>
      </c>
      <c r="N189" s="41">
        <v>-1619.07</v>
      </c>
      <c r="O189" s="42">
        <v>43951</v>
      </c>
      <c r="P189" s="42">
        <v>43952</v>
      </c>
    </row>
    <row r="190" spans="1:16" s="38" customFormat="1" x14ac:dyDescent="0.25">
      <c r="A190" s="40" t="s">
        <v>94</v>
      </c>
      <c r="B190" s="40" t="s">
        <v>95</v>
      </c>
      <c r="C190" s="40" t="s">
        <v>29</v>
      </c>
      <c r="D190" s="40" t="s">
        <v>30</v>
      </c>
      <c r="E190" s="40" t="s">
        <v>427</v>
      </c>
      <c r="F190" s="40" t="s">
        <v>428</v>
      </c>
      <c r="G190" s="40" t="s">
        <v>6</v>
      </c>
      <c r="H190" s="40" t="s">
        <v>6</v>
      </c>
      <c r="I190" s="40" t="s">
        <v>429</v>
      </c>
      <c r="J190" s="40" t="s">
        <v>8</v>
      </c>
      <c r="K190" s="40" t="s">
        <v>9</v>
      </c>
      <c r="L190" s="40" t="s">
        <v>43</v>
      </c>
      <c r="M190" s="40" t="s">
        <v>44</v>
      </c>
      <c r="N190" s="41">
        <v>1669.68</v>
      </c>
      <c r="O190" s="42">
        <v>43950</v>
      </c>
      <c r="P190" s="42">
        <v>43952</v>
      </c>
    </row>
    <row r="191" spans="1:16" s="38" customFormat="1" x14ac:dyDescent="0.25">
      <c r="A191" s="40" t="s">
        <v>94</v>
      </c>
      <c r="B191" s="40" t="s">
        <v>95</v>
      </c>
      <c r="C191" s="40" t="s">
        <v>29</v>
      </c>
      <c r="D191" s="40" t="s">
        <v>30</v>
      </c>
      <c r="E191" s="40" t="s">
        <v>430</v>
      </c>
      <c r="F191" s="40" t="s">
        <v>431</v>
      </c>
      <c r="G191" s="40" t="s">
        <v>6</v>
      </c>
      <c r="H191" s="40" t="s">
        <v>6</v>
      </c>
      <c r="I191" s="40" t="s">
        <v>432</v>
      </c>
      <c r="J191" s="40" t="s">
        <v>8</v>
      </c>
      <c r="K191" s="40" t="s">
        <v>9</v>
      </c>
      <c r="L191" s="40" t="s">
        <v>43</v>
      </c>
      <c r="M191" s="40" t="s">
        <v>44</v>
      </c>
      <c r="N191" s="41">
        <v>1322.9</v>
      </c>
      <c r="O191" s="42">
        <v>43950</v>
      </c>
      <c r="P191" s="42">
        <v>43952</v>
      </c>
    </row>
    <row r="192" spans="1:16" s="38" customFormat="1" x14ac:dyDescent="0.25">
      <c r="A192" s="40" t="s">
        <v>94</v>
      </c>
      <c r="B192" s="40" t="s">
        <v>95</v>
      </c>
      <c r="C192" s="40" t="s">
        <v>29</v>
      </c>
      <c r="D192" s="40" t="s">
        <v>30</v>
      </c>
      <c r="E192" s="40" t="s">
        <v>433</v>
      </c>
      <c r="F192" s="40" t="s">
        <v>434</v>
      </c>
      <c r="G192" s="40" t="s">
        <v>6</v>
      </c>
      <c r="H192" s="40" t="s">
        <v>6</v>
      </c>
      <c r="I192" s="40" t="s">
        <v>435</v>
      </c>
      <c r="J192" s="40" t="s">
        <v>8</v>
      </c>
      <c r="K192" s="40" t="s">
        <v>9</v>
      </c>
      <c r="L192" s="40" t="s">
        <v>43</v>
      </c>
      <c r="M192" s="40" t="s">
        <v>346</v>
      </c>
      <c r="N192" s="41">
        <v>600</v>
      </c>
      <c r="O192" s="42">
        <v>43859</v>
      </c>
      <c r="P192" s="42">
        <v>43952</v>
      </c>
    </row>
    <row r="193" spans="1:16" s="38" customFormat="1" x14ac:dyDescent="0.25">
      <c r="A193" s="40" t="s">
        <v>94</v>
      </c>
      <c r="B193" s="40" t="s">
        <v>95</v>
      </c>
      <c r="C193" s="40" t="s">
        <v>29</v>
      </c>
      <c r="D193" s="40" t="s">
        <v>30</v>
      </c>
      <c r="E193" s="40" t="s">
        <v>436</v>
      </c>
      <c r="F193" s="40" t="s">
        <v>437</v>
      </c>
      <c r="G193" s="40" t="s">
        <v>6</v>
      </c>
      <c r="H193" s="40" t="s">
        <v>6</v>
      </c>
      <c r="I193" s="40" t="s">
        <v>438</v>
      </c>
      <c r="J193" s="40" t="s">
        <v>8</v>
      </c>
      <c r="K193" s="40" t="s">
        <v>9</v>
      </c>
      <c r="L193" s="40" t="s">
        <v>43</v>
      </c>
      <c r="M193" s="40" t="s">
        <v>224</v>
      </c>
      <c r="N193" s="41">
        <v>1619.07</v>
      </c>
      <c r="O193" s="42">
        <v>43931</v>
      </c>
      <c r="P193" s="42">
        <v>43980</v>
      </c>
    </row>
    <row r="194" spans="1:16" s="38" customFormat="1" x14ac:dyDescent="0.25">
      <c r="A194" s="40" t="s">
        <v>94</v>
      </c>
      <c r="B194" s="40" t="s">
        <v>95</v>
      </c>
      <c r="C194" s="40" t="s">
        <v>29</v>
      </c>
      <c r="D194" s="40" t="s">
        <v>30</v>
      </c>
      <c r="E194" s="40" t="s">
        <v>439</v>
      </c>
      <c r="F194" s="40" t="s">
        <v>440</v>
      </c>
      <c r="G194" s="40" t="s">
        <v>6</v>
      </c>
      <c r="H194" s="40" t="s">
        <v>6</v>
      </c>
      <c r="I194" s="40" t="s">
        <v>441</v>
      </c>
      <c r="J194" s="40" t="s">
        <v>8</v>
      </c>
      <c r="K194" s="40" t="s">
        <v>9</v>
      </c>
      <c r="L194" s="40" t="s">
        <v>43</v>
      </c>
      <c r="M194" s="40" t="s">
        <v>224</v>
      </c>
      <c r="N194" s="41">
        <v>41049.5</v>
      </c>
      <c r="O194" s="42">
        <v>43931</v>
      </c>
      <c r="P194" s="42">
        <v>43959</v>
      </c>
    </row>
    <row r="195" spans="1:16" s="38" customFormat="1" x14ac:dyDescent="0.25">
      <c r="A195" s="40" t="s">
        <v>94</v>
      </c>
      <c r="B195" s="40" t="s">
        <v>95</v>
      </c>
      <c r="C195" s="40" t="s">
        <v>29</v>
      </c>
      <c r="D195" s="40" t="s">
        <v>30</v>
      </c>
      <c r="E195" s="40" t="s">
        <v>6</v>
      </c>
      <c r="F195" s="40" t="s">
        <v>442</v>
      </c>
      <c r="G195" s="40" t="s">
        <v>6</v>
      </c>
      <c r="H195" s="40" t="s">
        <v>6</v>
      </c>
      <c r="I195" s="40" t="s">
        <v>443</v>
      </c>
      <c r="J195" s="40" t="s">
        <v>8</v>
      </c>
      <c r="K195" s="40" t="s">
        <v>9</v>
      </c>
      <c r="L195" s="40" t="s">
        <v>43</v>
      </c>
      <c r="M195" s="40" t="s">
        <v>224</v>
      </c>
      <c r="N195" s="41">
        <v>10662</v>
      </c>
      <c r="O195" s="42">
        <v>43931</v>
      </c>
      <c r="P195" s="42">
        <v>43964</v>
      </c>
    </row>
    <row r="196" spans="1:16" s="38" customFormat="1" x14ac:dyDescent="0.25">
      <c r="A196" s="40" t="s">
        <v>94</v>
      </c>
      <c r="B196" s="40" t="s">
        <v>95</v>
      </c>
      <c r="C196" s="40" t="s">
        <v>29</v>
      </c>
      <c r="D196" s="40" t="s">
        <v>30</v>
      </c>
      <c r="E196" s="40" t="s">
        <v>444</v>
      </c>
      <c r="F196" s="40" t="s">
        <v>445</v>
      </c>
      <c r="G196" s="40" t="s">
        <v>6</v>
      </c>
      <c r="H196" s="40" t="s">
        <v>6</v>
      </c>
      <c r="I196" s="40" t="s">
        <v>446</v>
      </c>
      <c r="J196" s="40" t="s">
        <v>8</v>
      </c>
      <c r="K196" s="40" t="s">
        <v>9</v>
      </c>
      <c r="L196" s="40" t="s">
        <v>43</v>
      </c>
      <c r="M196" s="40" t="s">
        <v>224</v>
      </c>
      <c r="N196" s="41">
        <v>45470.75</v>
      </c>
      <c r="O196" s="42">
        <v>43956</v>
      </c>
      <c r="P196" s="42">
        <v>43964</v>
      </c>
    </row>
    <row r="197" spans="1:16" s="38" customFormat="1" x14ac:dyDescent="0.25">
      <c r="A197" s="40" t="s">
        <v>94</v>
      </c>
      <c r="B197" s="40" t="s">
        <v>95</v>
      </c>
      <c r="C197" s="40" t="s">
        <v>29</v>
      </c>
      <c r="D197" s="40" t="s">
        <v>30</v>
      </c>
      <c r="E197" s="40" t="s">
        <v>447</v>
      </c>
      <c r="F197" s="40" t="s">
        <v>448</v>
      </c>
      <c r="G197" s="40" t="s">
        <v>6</v>
      </c>
      <c r="H197" s="40" t="s">
        <v>6</v>
      </c>
      <c r="I197" s="40" t="s">
        <v>449</v>
      </c>
      <c r="J197" s="40" t="s">
        <v>8</v>
      </c>
      <c r="K197" s="40" t="s">
        <v>9</v>
      </c>
      <c r="L197" s="40" t="s">
        <v>43</v>
      </c>
      <c r="M197" s="40" t="s">
        <v>252</v>
      </c>
      <c r="N197" s="41">
        <v>833.33</v>
      </c>
      <c r="O197" s="42">
        <v>43922</v>
      </c>
      <c r="P197" s="42">
        <v>43955</v>
      </c>
    </row>
    <row r="198" spans="1:16" s="38" customFormat="1" x14ac:dyDescent="0.25">
      <c r="A198" s="40" t="s">
        <v>94</v>
      </c>
      <c r="B198" s="40" t="s">
        <v>95</v>
      </c>
      <c r="C198" s="40" t="s">
        <v>29</v>
      </c>
      <c r="D198" s="40" t="s">
        <v>30</v>
      </c>
      <c r="E198" s="40" t="s">
        <v>450</v>
      </c>
      <c r="F198" s="40" t="s">
        <v>451</v>
      </c>
      <c r="G198" s="40" t="s">
        <v>6</v>
      </c>
      <c r="H198" s="40" t="s">
        <v>6</v>
      </c>
      <c r="I198" s="40" t="s">
        <v>452</v>
      </c>
      <c r="J198" s="40" t="s">
        <v>34</v>
      </c>
      <c r="K198" s="40" t="s">
        <v>9</v>
      </c>
      <c r="L198" s="40" t="s">
        <v>43</v>
      </c>
      <c r="M198" s="40" t="s">
        <v>224</v>
      </c>
      <c r="N198" s="41">
        <v>625</v>
      </c>
      <c r="O198" s="42">
        <v>43998</v>
      </c>
      <c r="P198" s="42">
        <v>44004</v>
      </c>
    </row>
    <row r="199" spans="1:16" s="38" customFormat="1" x14ac:dyDescent="0.25">
      <c r="A199" s="40" t="s">
        <v>94</v>
      </c>
      <c r="B199" s="40" t="s">
        <v>95</v>
      </c>
      <c r="C199" s="40" t="s">
        <v>29</v>
      </c>
      <c r="D199" s="40" t="s">
        <v>30</v>
      </c>
      <c r="E199" s="40" t="s">
        <v>453</v>
      </c>
      <c r="F199" s="40" t="s">
        <v>454</v>
      </c>
      <c r="G199" s="40" t="s">
        <v>6</v>
      </c>
      <c r="H199" s="40" t="s">
        <v>6</v>
      </c>
      <c r="I199" s="40" t="s">
        <v>455</v>
      </c>
      <c r="J199" s="40" t="s">
        <v>34</v>
      </c>
      <c r="K199" s="40" t="s">
        <v>9</v>
      </c>
      <c r="L199" s="40" t="s">
        <v>43</v>
      </c>
      <c r="M199" s="40" t="s">
        <v>224</v>
      </c>
      <c r="N199" s="41">
        <v>10592.51</v>
      </c>
      <c r="O199" s="42">
        <v>43962</v>
      </c>
      <c r="P199" s="42">
        <v>43985</v>
      </c>
    </row>
    <row r="200" spans="1:16" s="38" customFormat="1" x14ac:dyDescent="0.25">
      <c r="A200" s="40" t="s">
        <v>94</v>
      </c>
      <c r="B200" s="40" t="s">
        <v>95</v>
      </c>
      <c r="C200" s="40" t="s">
        <v>29</v>
      </c>
      <c r="D200" s="40" t="s">
        <v>30</v>
      </c>
      <c r="E200" s="40" t="s">
        <v>456</v>
      </c>
      <c r="F200" s="40" t="s">
        <v>457</v>
      </c>
      <c r="G200" s="40" t="s">
        <v>6</v>
      </c>
      <c r="H200" s="40" t="s">
        <v>6</v>
      </c>
      <c r="I200" s="40" t="s">
        <v>458</v>
      </c>
      <c r="J200" s="40" t="s">
        <v>34</v>
      </c>
      <c r="K200" s="40" t="s">
        <v>9</v>
      </c>
      <c r="L200" s="40" t="s">
        <v>43</v>
      </c>
      <c r="M200" s="40" t="s">
        <v>224</v>
      </c>
      <c r="N200" s="41">
        <v>6686.88</v>
      </c>
      <c r="O200" s="42">
        <v>43956</v>
      </c>
      <c r="P200" s="42">
        <v>43985</v>
      </c>
    </row>
    <row r="201" spans="1:16" s="38" customFormat="1" x14ac:dyDescent="0.25">
      <c r="A201" s="40" t="s">
        <v>94</v>
      </c>
      <c r="B201" s="40" t="s">
        <v>95</v>
      </c>
      <c r="C201" s="40" t="s">
        <v>29</v>
      </c>
      <c r="D201" s="40" t="s">
        <v>30</v>
      </c>
      <c r="E201" s="40" t="s">
        <v>459</v>
      </c>
      <c r="F201" s="40" t="s">
        <v>460</v>
      </c>
      <c r="G201" s="40" t="s">
        <v>6</v>
      </c>
      <c r="H201" s="40" t="s">
        <v>6</v>
      </c>
      <c r="I201" s="40" t="s">
        <v>461</v>
      </c>
      <c r="J201" s="40" t="s">
        <v>34</v>
      </c>
      <c r="K201" s="40" t="s">
        <v>9</v>
      </c>
      <c r="L201" s="40" t="s">
        <v>43</v>
      </c>
      <c r="M201" s="40" t="s">
        <v>224</v>
      </c>
      <c r="N201" s="41">
        <v>10275</v>
      </c>
      <c r="O201" s="42">
        <v>43931</v>
      </c>
      <c r="P201" s="42">
        <v>43985</v>
      </c>
    </row>
    <row r="202" spans="1:16" s="38" customFormat="1" x14ac:dyDescent="0.25">
      <c r="A202" s="40" t="s">
        <v>94</v>
      </c>
      <c r="B202" s="40" t="s">
        <v>95</v>
      </c>
      <c r="C202" s="40" t="s">
        <v>29</v>
      </c>
      <c r="D202" s="40" t="s">
        <v>30</v>
      </c>
      <c r="E202" s="40" t="s">
        <v>462</v>
      </c>
      <c r="F202" s="40" t="s">
        <v>463</v>
      </c>
      <c r="G202" s="40" t="s">
        <v>6</v>
      </c>
      <c r="H202" s="40" t="s">
        <v>6</v>
      </c>
      <c r="I202" s="40" t="s">
        <v>464</v>
      </c>
      <c r="J202" s="40" t="s">
        <v>34</v>
      </c>
      <c r="K202" s="40" t="s">
        <v>9</v>
      </c>
      <c r="L202" s="40" t="s">
        <v>43</v>
      </c>
      <c r="M202" s="40" t="s">
        <v>44</v>
      </c>
      <c r="N202" s="41">
        <v>647.35</v>
      </c>
      <c r="O202" s="42">
        <v>43907</v>
      </c>
      <c r="P202" s="42">
        <v>43987</v>
      </c>
    </row>
    <row r="203" spans="1:16" s="38" customFormat="1" x14ac:dyDescent="0.25">
      <c r="A203" s="40" t="s">
        <v>94</v>
      </c>
      <c r="B203" s="40" t="s">
        <v>95</v>
      </c>
      <c r="C203" s="40" t="s">
        <v>29</v>
      </c>
      <c r="D203" s="40" t="s">
        <v>30</v>
      </c>
      <c r="E203" s="40" t="s">
        <v>6</v>
      </c>
      <c r="F203" s="40" t="s">
        <v>465</v>
      </c>
      <c r="G203" s="40" t="s">
        <v>6</v>
      </c>
      <c r="H203" s="40" t="s">
        <v>6</v>
      </c>
      <c r="I203" s="40" t="s">
        <v>466</v>
      </c>
      <c r="J203" s="40" t="s">
        <v>84</v>
      </c>
      <c r="K203" s="40" t="s">
        <v>9</v>
      </c>
      <c r="L203" s="40" t="s">
        <v>43</v>
      </c>
      <c r="M203" s="40" t="s">
        <v>224</v>
      </c>
      <c r="N203" s="41">
        <v>875</v>
      </c>
      <c r="O203" s="42">
        <v>43998</v>
      </c>
      <c r="P203" s="42">
        <v>44043</v>
      </c>
    </row>
    <row r="204" spans="1:16" s="38" customFormat="1" x14ac:dyDescent="0.25">
      <c r="A204" s="40" t="s">
        <v>94</v>
      </c>
      <c r="B204" s="40" t="s">
        <v>95</v>
      </c>
      <c r="C204" s="40" t="s">
        <v>29</v>
      </c>
      <c r="D204" s="40" t="s">
        <v>30</v>
      </c>
      <c r="E204" s="40" t="s">
        <v>6</v>
      </c>
      <c r="F204" s="40" t="s">
        <v>467</v>
      </c>
      <c r="G204" s="40" t="s">
        <v>6</v>
      </c>
      <c r="H204" s="40" t="s">
        <v>6</v>
      </c>
      <c r="I204" s="40" t="s">
        <v>468</v>
      </c>
      <c r="J204" s="40" t="s">
        <v>84</v>
      </c>
      <c r="K204" s="40" t="s">
        <v>9</v>
      </c>
      <c r="L204" s="40" t="s">
        <v>43</v>
      </c>
      <c r="M204" s="40" t="s">
        <v>224</v>
      </c>
      <c r="N204" s="41">
        <v>7683.99</v>
      </c>
      <c r="O204" s="42">
        <v>44034</v>
      </c>
      <c r="P204" s="42">
        <v>44035</v>
      </c>
    </row>
    <row r="205" spans="1:16" s="38" customFormat="1" x14ac:dyDescent="0.25">
      <c r="A205" s="40" t="s">
        <v>94</v>
      </c>
      <c r="B205" s="40" t="s">
        <v>95</v>
      </c>
      <c r="C205" s="40" t="s">
        <v>29</v>
      </c>
      <c r="D205" s="40" t="s">
        <v>30</v>
      </c>
      <c r="E205" s="40" t="s">
        <v>6</v>
      </c>
      <c r="F205" s="40" t="s">
        <v>469</v>
      </c>
      <c r="G205" s="40" t="s">
        <v>6</v>
      </c>
      <c r="H205" s="40" t="s">
        <v>6</v>
      </c>
      <c r="I205" s="40" t="s">
        <v>470</v>
      </c>
      <c r="J205" s="40" t="s">
        <v>84</v>
      </c>
      <c r="K205" s="40" t="s">
        <v>9</v>
      </c>
      <c r="L205" s="40" t="s">
        <v>43</v>
      </c>
      <c r="M205" s="40" t="s">
        <v>224</v>
      </c>
      <c r="N205" s="41">
        <v>1152.5899999999999</v>
      </c>
      <c r="O205" s="42">
        <v>44025</v>
      </c>
      <c r="P205" s="42">
        <v>44035</v>
      </c>
    </row>
    <row r="206" spans="1:16" s="38" customFormat="1" x14ac:dyDescent="0.25">
      <c r="A206" s="40" t="s">
        <v>94</v>
      </c>
      <c r="B206" s="40" t="s">
        <v>95</v>
      </c>
      <c r="C206" s="40" t="s">
        <v>29</v>
      </c>
      <c r="D206" s="40" t="s">
        <v>30</v>
      </c>
      <c r="E206" s="40" t="s">
        <v>471</v>
      </c>
      <c r="F206" s="40" t="s">
        <v>472</v>
      </c>
      <c r="G206" s="40" t="s">
        <v>6</v>
      </c>
      <c r="H206" s="40" t="s">
        <v>6</v>
      </c>
      <c r="I206" s="40" t="s">
        <v>473</v>
      </c>
      <c r="J206" s="40" t="s">
        <v>84</v>
      </c>
      <c r="K206" s="40" t="s">
        <v>9</v>
      </c>
      <c r="L206" s="40" t="s">
        <v>401</v>
      </c>
      <c r="M206" s="40" t="s">
        <v>402</v>
      </c>
      <c r="N206" s="41">
        <v>42653</v>
      </c>
      <c r="O206" s="42">
        <v>44043</v>
      </c>
      <c r="P206" s="42">
        <v>44043</v>
      </c>
    </row>
    <row r="207" spans="1:16" s="38" customFormat="1" x14ac:dyDescent="0.25">
      <c r="A207" s="40" t="s">
        <v>94</v>
      </c>
      <c r="B207" s="40" t="s">
        <v>95</v>
      </c>
      <c r="C207" s="40" t="s">
        <v>29</v>
      </c>
      <c r="D207" s="40" t="s">
        <v>30</v>
      </c>
      <c r="E207" s="40" t="s">
        <v>474</v>
      </c>
      <c r="F207" s="40" t="s">
        <v>475</v>
      </c>
      <c r="G207" s="40" t="s">
        <v>6</v>
      </c>
      <c r="H207" s="40" t="s">
        <v>6</v>
      </c>
      <c r="I207" s="40" t="s">
        <v>476</v>
      </c>
      <c r="J207" s="40" t="s">
        <v>84</v>
      </c>
      <c r="K207" s="40" t="s">
        <v>9</v>
      </c>
      <c r="L207" s="40" t="s">
        <v>43</v>
      </c>
      <c r="M207" s="40" t="s">
        <v>44</v>
      </c>
      <c r="N207" s="41">
        <v>876.71</v>
      </c>
      <c r="O207" s="42">
        <v>44005</v>
      </c>
      <c r="P207" s="42">
        <v>44014</v>
      </c>
    </row>
    <row r="208" spans="1:16" s="38" customFormat="1" x14ac:dyDescent="0.25">
      <c r="A208" s="40" t="s">
        <v>94</v>
      </c>
      <c r="B208" s="40" t="s">
        <v>95</v>
      </c>
      <c r="C208" s="40" t="s">
        <v>29</v>
      </c>
      <c r="D208" s="40" t="s">
        <v>30</v>
      </c>
      <c r="E208" s="40" t="s">
        <v>477</v>
      </c>
      <c r="F208" s="40" t="s">
        <v>478</v>
      </c>
      <c r="G208" s="40" t="s">
        <v>6</v>
      </c>
      <c r="H208" s="40" t="s">
        <v>6</v>
      </c>
      <c r="I208" s="40" t="s">
        <v>479</v>
      </c>
      <c r="J208" s="40" t="s">
        <v>84</v>
      </c>
      <c r="K208" s="40" t="s">
        <v>9</v>
      </c>
      <c r="L208" s="40" t="s">
        <v>43</v>
      </c>
      <c r="M208" s="40" t="s">
        <v>44</v>
      </c>
      <c r="N208" s="41">
        <v>240.26</v>
      </c>
      <c r="O208" s="42">
        <v>44005</v>
      </c>
      <c r="P208" s="42">
        <v>44014</v>
      </c>
    </row>
    <row r="209" spans="1:16" s="38" customFormat="1" x14ac:dyDescent="0.25">
      <c r="A209" s="40" t="s">
        <v>94</v>
      </c>
      <c r="B209" s="40" t="s">
        <v>95</v>
      </c>
      <c r="C209" s="40" t="s">
        <v>29</v>
      </c>
      <c r="D209" s="40" t="s">
        <v>30</v>
      </c>
      <c r="E209" s="40" t="s">
        <v>6</v>
      </c>
      <c r="F209" s="40" t="s">
        <v>480</v>
      </c>
      <c r="G209" s="40" t="s">
        <v>6</v>
      </c>
      <c r="H209" s="40" t="s">
        <v>6</v>
      </c>
      <c r="I209" s="40" t="s">
        <v>481</v>
      </c>
      <c r="J209" s="40" t="s">
        <v>84</v>
      </c>
      <c r="K209" s="40" t="s">
        <v>9</v>
      </c>
      <c r="L209" s="40" t="s">
        <v>43</v>
      </c>
      <c r="M209" s="40" t="s">
        <v>224</v>
      </c>
      <c r="N209" s="41">
        <v>42653</v>
      </c>
      <c r="O209" s="42">
        <v>43990</v>
      </c>
      <c r="P209" s="42">
        <v>44032</v>
      </c>
    </row>
    <row r="210" spans="1:16" s="38" customFormat="1" x14ac:dyDescent="0.25">
      <c r="A210" s="40" t="s">
        <v>94</v>
      </c>
      <c r="B210" s="40" t="s">
        <v>95</v>
      </c>
      <c r="C210" s="40" t="s">
        <v>29</v>
      </c>
      <c r="D210" s="40" t="s">
        <v>30</v>
      </c>
      <c r="E210" s="40" t="s">
        <v>471</v>
      </c>
      <c r="F210" s="40" t="s">
        <v>482</v>
      </c>
      <c r="G210" s="40" t="s">
        <v>6</v>
      </c>
      <c r="H210" s="40" t="s">
        <v>6</v>
      </c>
      <c r="I210" s="40" t="s">
        <v>483</v>
      </c>
      <c r="J210" s="40" t="s">
        <v>87</v>
      </c>
      <c r="K210" s="40" t="s">
        <v>9</v>
      </c>
      <c r="L210" s="40" t="s">
        <v>426</v>
      </c>
      <c r="M210" s="40" t="s">
        <v>402</v>
      </c>
      <c r="N210" s="41">
        <v>-42653</v>
      </c>
      <c r="O210" s="42">
        <v>44043</v>
      </c>
      <c r="P210" s="42">
        <v>44044</v>
      </c>
    </row>
    <row r="211" spans="1:16" s="38" customFormat="1" x14ac:dyDescent="0.25">
      <c r="A211" s="40" t="s">
        <v>94</v>
      </c>
      <c r="B211" s="40" t="s">
        <v>95</v>
      </c>
      <c r="C211" s="40" t="s">
        <v>29</v>
      </c>
      <c r="D211" s="40" t="s">
        <v>30</v>
      </c>
      <c r="E211" s="40" t="s">
        <v>6</v>
      </c>
      <c r="F211" s="40" t="s">
        <v>484</v>
      </c>
      <c r="G211" s="40" t="s">
        <v>6</v>
      </c>
      <c r="H211" s="40" t="s">
        <v>6</v>
      </c>
      <c r="I211" s="40" t="s">
        <v>485</v>
      </c>
      <c r="J211" s="40" t="s">
        <v>87</v>
      </c>
      <c r="K211" s="40" t="s">
        <v>9</v>
      </c>
      <c r="L211" s="40" t="s">
        <v>43</v>
      </c>
      <c r="M211" s="40" t="s">
        <v>486</v>
      </c>
      <c r="N211" s="41">
        <v>525</v>
      </c>
      <c r="O211" s="42">
        <v>43983</v>
      </c>
      <c r="P211" s="42">
        <v>44044</v>
      </c>
    </row>
    <row r="212" spans="1:16" s="38" customFormat="1" x14ac:dyDescent="0.25">
      <c r="A212" s="40" t="s">
        <v>94</v>
      </c>
      <c r="B212" s="40" t="s">
        <v>95</v>
      </c>
      <c r="C212" s="40" t="s">
        <v>29</v>
      </c>
      <c r="D212" s="40" t="s">
        <v>30</v>
      </c>
      <c r="E212" s="40" t="s">
        <v>6</v>
      </c>
      <c r="F212" s="40" t="s">
        <v>487</v>
      </c>
      <c r="G212" s="40" t="s">
        <v>6</v>
      </c>
      <c r="H212" s="40" t="s">
        <v>6</v>
      </c>
      <c r="I212" s="40" t="s">
        <v>488</v>
      </c>
      <c r="J212" s="40" t="s">
        <v>87</v>
      </c>
      <c r="K212" s="40" t="s">
        <v>9</v>
      </c>
      <c r="L212" s="40" t="s">
        <v>43</v>
      </c>
      <c r="M212" s="40" t="s">
        <v>260</v>
      </c>
      <c r="N212" s="41">
        <v>750</v>
      </c>
      <c r="O212" s="42">
        <v>44026</v>
      </c>
      <c r="P212" s="42">
        <v>44044</v>
      </c>
    </row>
    <row r="213" spans="1:16" s="38" customFormat="1" x14ac:dyDescent="0.25">
      <c r="A213" s="40" t="s">
        <v>94</v>
      </c>
      <c r="B213" s="40" t="s">
        <v>95</v>
      </c>
      <c r="C213" s="40" t="s">
        <v>29</v>
      </c>
      <c r="D213" s="40" t="s">
        <v>30</v>
      </c>
      <c r="E213" s="40" t="s">
        <v>6</v>
      </c>
      <c r="F213" s="40" t="s">
        <v>489</v>
      </c>
      <c r="G213" s="40" t="s">
        <v>6</v>
      </c>
      <c r="H213" s="40" t="s">
        <v>6</v>
      </c>
      <c r="I213" s="40" t="s">
        <v>490</v>
      </c>
      <c r="J213" s="40" t="s">
        <v>87</v>
      </c>
      <c r="K213" s="40" t="s">
        <v>9</v>
      </c>
      <c r="L213" s="40" t="s">
        <v>43</v>
      </c>
      <c r="M213" s="40" t="s">
        <v>319</v>
      </c>
      <c r="N213" s="41">
        <v>425</v>
      </c>
      <c r="O213" s="42">
        <v>43916</v>
      </c>
      <c r="P213" s="42">
        <v>44046</v>
      </c>
    </row>
    <row r="214" spans="1:16" s="38" customFormat="1" x14ac:dyDescent="0.25">
      <c r="A214" s="40" t="s">
        <v>94</v>
      </c>
      <c r="B214" s="40" t="s">
        <v>95</v>
      </c>
      <c r="C214" s="40" t="s">
        <v>29</v>
      </c>
      <c r="D214" s="40" t="s">
        <v>30</v>
      </c>
      <c r="E214" s="40" t="s">
        <v>491</v>
      </c>
      <c r="F214" s="40" t="s">
        <v>492</v>
      </c>
      <c r="G214" s="40" t="s">
        <v>6</v>
      </c>
      <c r="H214" s="40" t="s">
        <v>6</v>
      </c>
      <c r="I214" s="40" t="s">
        <v>493</v>
      </c>
      <c r="J214" s="40" t="s">
        <v>87</v>
      </c>
      <c r="K214" s="40" t="s">
        <v>9</v>
      </c>
      <c r="L214" s="40" t="s">
        <v>43</v>
      </c>
      <c r="M214" s="40" t="s">
        <v>44</v>
      </c>
      <c r="N214" s="41">
        <v>4227.9399999999996</v>
      </c>
      <c r="O214" s="42">
        <v>43921</v>
      </c>
      <c r="P214" s="42">
        <v>44068</v>
      </c>
    </row>
    <row r="215" spans="1:16" s="38" customFormat="1" x14ac:dyDescent="0.25">
      <c r="A215" s="40" t="s">
        <v>94</v>
      </c>
      <c r="B215" s="40" t="s">
        <v>95</v>
      </c>
      <c r="C215" s="40" t="s">
        <v>29</v>
      </c>
      <c r="D215" s="40" t="s">
        <v>30</v>
      </c>
      <c r="E215" s="40" t="s">
        <v>494</v>
      </c>
      <c r="F215" s="40" t="s">
        <v>495</v>
      </c>
      <c r="G215" s="40" t="s">
        <v>6</v>
      </c>
      <c r="H215" s="40" t="s">
        <v>6</v>
      </c>
      <c r="I215" s="40" t="s">
        <v>496</v>
      </c>
      <c r="J215" s="40" t="s">
        <v>87</v>
      </c>
      <c r="K215" s="40" t="s">
        <v>9</v>
      </c>
      <c r="L215" s="40" t="s">
        <v>43</v>
      </c>
      <c r="M215" s="40" t="s">
        <v>224</v>
      </c>
      <c r="N215" s="41">
        <v>10403.57</v>
      </c>
      <c r="O215" s="42">
        <v>44056</v>
      </c>
      <c r="P215" s="42">
        <v>44067</v>
      </c>
    </row>
    <row r="216" spans="1:16" s="38" customFormat="1" x14ac:dyDescent="0.25">
      <c r="A216" s="40" t="s">
        <v>94</v>
      </c>
      <c r="B216" s="40" t="s">
        <v>95</v>
      </c>
      <c r="C216" s="40" t="s">
        <v>29</v>
      </c>
      <c r="D216" s="40" t="s">
        <v>30</v>
      </c>
      <c r="E216" s="40" t="s">
        <v>497</v>
      </c>
      <c r="F216" s="40" t="s">
        <v>498</v>
      </c>
      <c r="G216" s="40" t="s">
        <v>6</v>
      </c>
      <c r="H216" s="40" t="s">
        <v>6</v>
      </c>
      <c r="I216" s="40" t="s">
        <v>499</v>
      </c>
      <c r="J216" s="40" t="s">
        <v>87</v>
      </c>
      <c r="K216" s="40" t="s">
        <v>9</v>
      </c>
      <c r="L216" s="40" t="s">
        <v>43</v>
      </c>
      <c r="M216" s="40" t="s">
        <v>44</v>
      </c>
      <c r="N216" s="41">
        <v>620.95000000000005</v>
      </c>
      <c r="O216" s="42">
        <v>43980</v>
      </c>
      <c r="P216" s="42">
        <v>44050</v>
      </c>
    </row>
    <row r="217" spans="1:16" s="38" customFormat="1" x14ac:dyDescent="0.25">
      <c r="A217" s="40" t="s">
        <v>94</v>
      </c>
      <c r="B217" s="40" t="s">
        <v>95</v>
      </c>
      <c r="C217" s="40" t="s">
        <v>29</v>
      </c>
      <c r="D217" s="40" t="s">
        <v>30</v>
      </c>
      <c r="E217" s="40" t="s">
        <v>256</v>
      </c>
      <c r="F217" s="40" t="s">
        <v>500</v>
      </c>
      <c r="G217" s="40" t="s">
        <v>6</v>
      </c>
      <c r="H217" s="40" t="s">
        <v>6</v>
      </c>
      <c r="I217" s="40" t="s">
        <v>501</v>
      </c>
      <c r="J217" s="40" t="s">
        <v>87</v>
      </c>
      <c r="K217" s="40" t="s">
        <v>9</v>
      </c>
      <c r="L217" s="40" t="s">
        <v>43</v>
      </c>
      <c r="M217" s="40" t="s">
        <v>260</v>
      </c>
      <c r="N217" s="41">
        <v>1090</v>
      </c>
      <c r="O217" s="42">
        <v>43874</v>
      </c>
      <c r="P217" s="42">
        <v>44054</v>
      </c>
    </row>
    <row r="218" spans="1:16" s="38" customFormat="1" x14ac:dyDescent="0.25">
      <c r="A218" s="40" t="s">
        <v>94</v>
      </c>
      <c r="B218" s="40" t="s">
        <v>95</v>
      </c>
      <c r="C218" s="40" t="s">
        <v>29</v>
      </c>
      <c r="D218" s="40" t="s">
        <v>30</v>
      </c>
      <c r="E218" s="40" t="s">
        <v>502</v>
      </c>
      <c r="F218" s="40" t="s">
        <v>503</v>
      </c>
      <c r="G218" s="40" t="s">
        <v>6</v>
      </c>
      <c r="H218" s="40" t="s">
        <v>6</v>
      </c>
      <c r="I218" s="40" t="s">
        <v>504</v>
      </c>
      <c r="J218" s="40" t="s">
        <v>90</v>
      </c>
      <c r="K218" s="40" t="s">
        <v>9</v>
      </c>
      <c r="L218" s="40" t="s">
        <v>43</v>
      </c>
      <c r="M218" s="40" t="s">
        <v>44</v>
      </c>
      <c r="N218" s="41">
        <v>1885.21</v>
      </c>
      <c r="O218" s="42">
        <v>44039</v>
      </c>
      <c r="P218" s="42">
        <v>44089</v>
      </c>
    </row>
    <row r="219" spans="1:16" s="38" customFormat="1" x14ac:dyDescent="0.25">
      <c r="A219" s="40" t="s">
        <v>94</v>
      </c>
      <c r="B219" s="40" t="s">
        <v>95</v>
      </c>
      <c r="C219" s="40" t="s">
        <v>29</v>
      </c>
      <c r="D219" s="40" t="s">
        <v>30</v>
      </c>
      <c r="E219" s="40" t="s">
        <v>505</v>
      </c>
      <c r="F219" s="40" t="s">
        <v>506</v>
      </c>
      <c r="G219" s="40" t="s">
        <v>6</v>
      </c>
      <c r="H219" s="40" t="s">
        <v>6</v>
      </c>
      <c r="I219" s="40" t="s">
        <v>507</v>
      </c>
      <c r="J219" s="40" t="s">
        <v>90</v>
      </c>
      <c r="K219" s="40" t="s">
        <v>9</v>
      </c>
      <c r="L219" s="40" t="s">
        <v>43</v>
      </c>
      <c r="M219" s="40" t="s">
        <v>44</v>
      </c>
      <c r="N219" s="41">
        <v>307.45999999999998</v>
      </c>
      <c r="O219" s="42">
        <v>44057</v>
      </c>
      <c r="P219" s="42">
        <v>44077</v>
      </c>
    </row>
    <row r="220" spans="1:16" s="38" customFormat="1" x14ac:dyDescent="0.25">
      <c r="A220" s="40" t="s">
        <v>94</v>
      </c>
      <c r="B220" s="40" t="s">
        <v>95</v>
      </c>
      <c r="C220" s="40" t="s">
        <v>29</v>
      </c>
      <c r="D220" s="40" t="s">
        <v>30</v>
      </c>
      <c r="E220" s="40" t="s">
        <v>508</v>
      </c>
      <c r="F220" s="40" t="s">
        <v>509</v>
      </c>
      <c r="G220" s="40" t="s">
        <v>6</v>
      </c>
      <c r="H220" s="40" t="s">
        <v>6</v>
      </c>
      <c r="I220" s="40" t="s">
        <v>510</v>
      </c>
      <c r="J220" s="40" t="s">
        <v>90</v>
      </c>
      <c r="K220" s="40" t="s">
        <v>9</v>
      </c>
      <c r="L220" s="40" t="s">
        <v>43</v>
      </c>
      <c r="M220" s="40" t="s">
        <v>224</v>
      </c>
      <c r="N220" s="41">
        <v>1448.28</v>
      </c>
      <c r="O220" s="42">
        <v>44085</v>
      </c>
      <c r="P220" s="42">
        <v>44102</v>
      </c>
    </row>
    <row r="221" spans="1:16" s="38" customFormat="1" x14ac:dyDescent="0.25">
      <c r="A221" s="40" t="s">
        <v>94</v>
      </c>
      <c r="B221" s="40" t="s">
        <v>95</v>
      </c>
      <c r="C221" s="40" t="s">
        <v>29</v>
      </c>
      <c r="D221" s="40" t="s">
        <v>30</v>
      </c>
      <c r="E221" s="40" t="s">
        <v>511</v>
      </c>
      <c r="F221" s="40" t="s">
        <v>512</v>
      </c>
      <c r="G221" s="40" t="s">
        <v>6</v>
      </c>
      <c r="H221" s="40" t="s">
        <v>6</v>
      </c>
      <c r="I221" s="40" t="s">
        <v>513</v>
      </c>
      <c r="J221" s="40" t="s">
        <v>90</v>
      </c>
      <c r="K221" s="40" t="s">
        <v>9</v>
      </c>
      <c r="L221" s="40" t="s">
        <v>43</v>
      </c>
      <c r="M221" s="40" t="s">
        <v>224</v>
      </c>
      <c r="N221" s="41">
        <v>1588.88</v>
      </c>
      <c r="O221" s="42">
        <v>43962</v>
      </c>
      <c r="P221" s="42">
        <v>44102</v>
      </c>
    </row>
    <row r="222" spans="1:16" s="38" customFormat="1" x14ac:dyDescent="0.25">
      <c r="A222" s="40" t="s">
        <v>94</v>
      </c>
      <c r="B222" s="40" t="s">
        <v>95</v>
      </c>
      <c r="C222" s="40" t="s">
        <v>29</v>
      </c>
      <c r="D222" s="40" t="s">
        <v>30</v>
      </c>
      <c r="E222" s="40" t="s">
        <v>514</v>
      </c>
      <c r="F222" s="40" t="s">
        <v>515</v>
      </c>
      <c r="G222" s="40" t="s">
        <v>6</v>
      </c>
      <c r="H222" s="40" t="s">
        <v>6</v>
      </c>
      <c r="I222" s="40" t="s">
        <v>516</v>
      </c>
      <c r="J222" s="40" t="s">
        <v>90</v>
      </c>
      <c r="K222" s="40" t="s">
        <v>9</v>
      </c>
      <c r="L222" s="40" t="s">
        <v>43</v>
      </c>
      <c r="M222" s="40" t="s">
        <v>224</v>
      </c>
      <c r="N222" s="41">
        <v>9655.2099999999991</v>
      </c>
      <c r="O222" s="42">
        <v>44085</v>
      </c>
      <c r="P222" s="42">
        <v>44102</v>
      </c>
    </row>
    <row r="223" spans="1:16" s="38" customFormat="1" x14ac:dyDescent="0.25">
      <c r="A223" s="40" t="s">
        <v>94</v>
      </c>
      <c r="B223" s="40" t="s">
        <v>95</v>
      </c>
      <c r="C223" s="40" t="s">
        <v>29</v>
      </c>
      <c r="D223" s="40" t="s">
        <v>30</v>
      </c>
      <c r="E223" s="40" t="s">
        <v>517</v>
      </c>
      <c r="F223" s="40" t="s">
        <v>518</v>
      </c>
      <c r="G223" s="40" t="s">
        <v>6</v>
      </c>
      <c r="H223" s="40" t="s">
        <v>6</v>
      </c>
      <c r="I223" s="40" t="s">
        <v>519</v>
      </c>
      <c r="J223" s="40" t="s">
        <v>93</v>
      </c>
      <c r="K223" s="40" t="s">
        <v>9</v>
      </c>
      <c r="L223" s="40" t="s">
        <v>43</v>
      </c>
      <c r="M223" s="40" t="s">
        <v>267</v>
      </c>
      <c r="N223" s="41">
        <v>500</v>
      </c>
      <c r="O223" s="42">
        <v>44114</v>
      </c>
      <c r="P223" s="42">
        <v>44118</v>
      </c>
    </row>
    <row r="224" spans="1:16" s="38" customFormat="1" x14ac:dyDescent="0.25">
      <c r="A224" s="40" t="s">
        <v>94</v>
      </c>
      <c r="B224" s="40" t="s">
        <v>95</v>
      </c>
      <c r="C224" s="40" t="s">
        <v>29</v>
      </c>
      <c r="D224" s="40" t="s">
        <v>30</v>
      </c>
      <c r="E224" s="40" t="s">
        <v>520</v>
      </c>
      <c r="F224" s="40" t="s">
        <v>521</v>
      </c>
      <c r="G224" s="40" t="s">
        <v>6</v>
      </c>
      <c r="H224" s="40" t="s">
        <v>6</v>
      </c>
      <c r="I224" s="40" t="s">
        <v>522</v>
      </c>
      <c r="J224" s="40" t="s">
        <v>93</v>
      </c>
      <c r="K224" s="40" t="s">
        <v>9</v>
      </c>
      <c r="L224" s="40" t="s">
        <v>43</v>
      </c>
      <c r="M224" s="40" t="s">
        <v>252</v>
      </c>
      <c r="N224" s="41">
        <v>833.33</v>
      </c>
      <c r="O224" s="42">
        <v>44105</v>
      </c>
      <c r="P224" s="42">
        <v>44106</v>
      </c>
    </row>
    <row r="225" spans="1:16" s="38" customFormat="1" x14ac:dyDescent="0.25">
      <c r="A225" s="40" t="s">
        <v>94</v>
      </c>
      <c r="B225" s="40" t="s">
        <v>95</v>
      </c>
      <c r="C225" s="40" t="s">
        <v>29</v>
      </c>
      <c r="D225" s="40" t="s">
        <v>30</v>
      </c>
      <c r="E225" s="40" t="s">
        <v>523</v>
      </c>
      <c r="F225" s="40" t="s">
        <v>524</v>
      </c>
      <c r="G225" s="40" t="s">
        <v>6</v>
      </c>
      <c r="H225" s="40" t="s">
        <v>6</v>
      </c>
      <c r="I225" s="40" t="s">
        <v>525</v>
      </c>
      <c r="J225" s="40" t="s">
        <v>93</v>
      </c>
      <c r="K225" s="40" t="s">
        <v>9</v>
      </c>
      <c r="L225" s="40" t="s">
        <v>43</v>
      </c>
      <c r="M225" s="40" t="s">
        <v>224</v>
      </c>
      <c r="N225" s="41">
        <v>850.75</v>
      </c>
      <c r="O225" s="42">
        <v>43992</v>
      </c>
      <c r="P225" s="42">
        <v>44106</v>
      </c>
    </row>
    <row r="226" spans="1:16" s="38" customFormat="1" x14ac:dyDescent="0.25">
      <c r="A226" s="40" t="s">
        <v>94</v>
      </c>
      <c r="B226" s="40" t="s">
        <v>95</v>
      </c>
      <c r="C226" s="40" t="s">
        <v>29</v>
      </c>
      <c r="D226" s="40" t="s">
        <v>30</v>
      </c>
      <c r="E226" s="40" t="s">
        <v>526</v>
      </c>
      <c r="F226" s="40" t="s">
        <v>527</v>
      </c>
      <c r="G226" s="40" t="s">
        <v>6</v>
      </c>
      <c r="H226" s="40" t="s">
        <v>6</v>
      </c>
      <c r="I226" s="40" t="s">
        <v>528</v>
      </c>
      <c r="J226" s="40" t="s">
        <v>93</v>
      </c>
      <c r="K226" s="40" t="s">
        <v>9</v>
      </c>
      <c r="L226" s="40" t="s">
        <v>43</v>
      </c>
      <c r="M226" s="40" t="s">
        <v>224</v>
      </c>
      <c r="N226" s="41">
        <v>8370.16</v>
      </c>
      <c r="O226" s="42">
        <v>43992</v>
      </c>
      <c r="P226" s="42">
        <v>44110</v>
      </c>
    </row>
    <row r="227" spans="1:16" s="38" customFormat="1" x14ac:dyDescent="0.25">
      <c r="A227" s="40" t="s">
        <v>94</v>
      </c>
      <c r="B227" s="40" t="s">
        <v>95</v>
      </c>
      <c r="C227" s="40" t="s">
        <v>29</v>
      </c>
      <c r="D227" s="40" t="s">
        <v>30</v>
      </c>
      <c r="E227" s="40" t="s">
        <v>6</v>
      </c>
      <c r="F227" s="40" t="s">
        <v>529</v>
      </c>
      <c r="G227" s="40" t="s">
        <v>6</v>
      </c>
      <c r="H227" s="40" t="s">
        <v>6</v>
      </c>
      <c r="I227" s="40" t="s">
        <v>530</v>
      </c>
      <c r="J227" s="40" t="s">
        <v>20</v>
      </c>
      <c r="K227" s="40" t="s">
        <v>9</v>
      </c>
      <c r="L227" s="40" t="s">
        <v>43</v>
      </c>
      <c r="M227" s="40" t="s">
        <v>224</v>
      </c>
      <c r="N227" s="41">
        <v>1725</v>
      </c>
      <c r="O227" s="42">
        <v>44194</v>
      </c>
      <c r="P227" s="42">
        <v>44194</v>
      </c>
    </row>
    <row r="228" spans="1:16" s="38" customFormat="1" x14ac:dyDescent="0.25">
      <c r="A228" s="40" t="s">
        <v>94</v>
      </c>
      <c r="B228" s="40" t="s">
        <v>95</v>
      </c>
      <c r="C228" s="40" t="s">
        <v>29</v>
      </c>
      <c r="D228" s="40" t="s">
        <v>30</v>
      </c>
      <c r="E228" s="40" t="s">
        <v>531</v>
      </c>
      <c r="F228" s="40" t="s">
        <v>532</v>
      </c>
      <c r="G228" s="40" t="s">
        <v>6</v>
      </c>
      <c r="H228" s="40" t="s">
        <v>6</v>
      </c>
      <c r="I228" s="40" t="s">
        <v>533</v>
      </c>
      <c r="J228" s="40" t="s">
        <v>20</v>
      </c>
      <c r="K228" s="40" t="s">
        <v>9</v>
      </c>
      <c r="L228" s="40" t="s">
        <v>43</v>
      </c>
      <c r="M228" s="40" t="s">
        <v>224</v>
      </c>
      <c r="N228" s="41">
        <v>11789.4</v>
      </c>
      <c r="O228" s="42">
        <v>44194</v>
      </c>
      <c r="P228" s="42">
        <v>44194</v>
      </c>
    </row>
    <row r="229" spans="1:16" s="38" customFormat="1" x14ac:dyDescent="0.25">
      <c r="A229" s="40" t="s">
        <v>94</v>
      </c>
      <c r="B229" s="40" t="s">
        <v>95</v>
      </c>
      <c r="C229" s="40" t="s">
        <v>29</v>
      </c>
      <c r="D229" s="40" t="s">
        <v>30</v>
      </c>
      <c r="E229" s="40" t="s">
        <v>534</v>
      </c>
      <c r="F229" s="40" t="s">
        <v>535</v>
      </c>
      <c r="G229" s="40" t="s">
        <v>6</v>
      </c>
      <c r="H229" s="40" t="s">
        <v>6</v>
      </c>
      <c r="I229" s="40" t="s">
        <v>536</v>
      </c>
      <c r="J229" s="40" t="s">
        <v>20</v>
      </c>
      <c r="K229" s="40" t="s">
        <v>9</v>
      </c>
      <c r="L229" s="40" t="s">
        <v>43</v>
      </c>
      <c r="M229" s="40" t="s">
        <v>224</v>
      </c>
      <c r="N229" s="41">
        <v>2841.19</v>
      </c>
      <c r="O229" s="42">
        <v>44194</v>
      </c>
      <c r="P229" s="42">
        <v>44194</v>
      </c>
    </row>
    <row r="230" spans="1:16" s="38" customFormat="1" x14ac:dyDescent="0.25">
      <c r="A230" s="40" t="s">
        <v>94</v>
      </c>
      <c r="B230" s="40" t="s">
        <v>95</v>
      </c>
      <c r="C230" s="40" t="s">
        <v>29</v>
      </c>
      <c r="D230" s="40" t="s">
        <v>30</v>
      </c>
      <c r="E230" s="40" t="s">
        <v>6</v>
      </c>
      <c r="F230" s="40" t="s">
        <v>537</v>
      </c>
      <c r="G230" s="40" t="s">
        <v>6</v>
      </c>
      <c r="H230" s="40" t="s">
        <v>6</v>
      </c>
      <c r="I230" s="40" t="s">
        <v>538</v>
      </c>
      <c r="J230" s="40" t="s">
        <v>20</v>
      </c>
      <c r="K230" s="40" t="s">
        <v>9</v>
      </c>
      <c r="L230" s="40" t="s">
        <v>43</v>
      </c>
      <c r="M230" s="40" t="s">
        <v>224</v>
      </c>
      <c r="N230" s="41">
        <v>1768.41</v>
      </c>
      <c r="O230" s="42">
        <v>44194</v>
      </c>
      <c r="P230" s="42">
        <v>44194</v>
      </c>
    </row>
    <row r="231" spans="1:16" s="38" customFormat="1" x14ac:dyDescent="0.25">
      <c r="A231" s="40" t="s">
        <v>94</v>
      </c>
      <c r="B231" s="40" t="s">
        <v>95</v>
      </c>
      <c r="C231" s="40" t="s">
        <v>29</v>
      </c>
      <c r="D231" s="40" t="s">
        <v>30</v>
      </c>
      <c r="E231" s="40" t="s">
        <v>6</v>
      </c>
      <c r="F231" s="40" t="s">
        <v>539</v>
      </c>
      <c r="G231" s="40" t="s">
        <v>6</v>
      </c>
      <c r="H231" s="40" t="s">
        <v>6</v>
      </c>
      <c r="I231" s="40" t="s">
        <v>540</v>
      </c>
      <c r="J231" s="40" t="s">
        <v>20</v>
      </c>
      <c r="K231" s="40" t="s">
        <v>9</v>
      </c>
      <c r="L231" s="40" t="s">
        <v>43</v>
      </c>
      <c r="M231" s="40" t="s">
        <v>224</v>
      </c>
      <c r="N231" s="41">
        <v>1429.41</v>
      </c>
      <c r="O231" s="42">
        <v>44167</v>
      </c>
      <c r="P231" s="42">
        <v>44168</v>
      </c>
    </row>
    <row r="232" spans="1:16" s="38" customFormat="1" x14ac:dyDescent="0.25">
      <c r="A232" s="40" t="s">
        <v>94</v>
      </c>
      <c r="B232" s="40" t="s">
        <v>95</v>
      </c>
      <c r="C232" s="40" t="s">
        <v>29</v>
      </c>
      <c r="D232" s="40" t="s">
        <v>30</v>
      </c>
      <c r="E232" s="40" t="s">
        <v>6</v>
      </c>
      <c r="F232" s="40" t="s">
        <v>541</v>
      </c>
      <c r="G232" s="40" t="s">
        <v>6</v>
      </c>
      <c r="H232" s="40" t="s">
        <v>6</v>
      </c>
      <c r="I232" s="40" t="s">
        <v>542</v>
      </c>
      <c r="J232" s="40" t="s">
        <v>20</v>
      </c>
      <c r="K232" s="40" t="s">
        <v>9</v>
      </c>
      <c r="L232" s="40" t="s">
        <v>43</v>
      </c>
      <c r="M232" s="40" t="s">
        <v>224</v>
      </c>
      <c r="N232" s="41">
        <v>9529.39</v>
      </c>
      <c r="O232" s="42">
        <v>44167</v>
      </c>
      <c r="P232" s="42">
        <v>44168</v>
      </c>
    </row>
    <row r="233" spans="1:16" s="38" customFormat="1" x14ac:dyDescent="0.25">
      <c r="A233" s="40" t="s">
        <v>94</v>
      </c>
      <c r="B233" s="40" t="s">
        <v>95</v>
      </c>
      <c r="C233" s="40" t="s">
        <v>543</v>
      </c>
      <c r="D233" s="40" t="s">
        <v>544</v>
      </c>
      <c r="E233" s="40" t="s">
        <v>545</v>
      </c>
      <c r="F233" s="40" t="s">
        <v>546</v>
      </c>
      <c r="G233" s="40" t="s">
        <v>6</v>
      </c>
      <c r="H233" s="40" t="s">
        <v>6</v>
      </c>
      <c r="I233" s="40" t="s">
        <v>547</v>
      </c>
      <c r="J233" s="40" t="s">
        <v>34</v>
      </c>
      <c r="K233" s="40" t="s">
        <v>9</v>
      </c>
      <c r="L233" s="40" t="s">
        <v>10</v>
      </c>
      <c r="M233" s="40" t="s">
        <v>11</v>
      </c>
      <c r="N233" s="41">
        <v>38.659999999999997</v>
      </c>
      <c r="O233" s="42">
        <v>43994</v>
      </c>
      <c r="P233" s="42">
        <v>44001</v>
      </c>
    </row>
    <row r="234" spans="1:16" s="38" customFormat="1" x14ac:dyDescent="0.25">
      <c r="A234" s="40" t="s">
        <v>94</v>
      </c>
      <c r="B234" s="40" t="s">
        <v>95</v>
      </c>
      <c r="C234" s="40" t="s">
        <v>543</v>
      </c>
      <c r="D234" s="40" t="s">
        <v>544</v>
      </c>
      <c r="E234" s="40" t="s">
        <v>162</v>
      </c>
      <c r="F234" s="40" t="s">
        <v>548</v>
      </c>
      <c r="G234" s="40" t="s">
        <v>6</v>
      </c>
      <c r="H234" s="40" t="s">
        <v>6</v>
      </c>
      <c r="I234" s="40" t="s">
        <v>549</v>
      </c>
      <c r="J234" s="40" t="s">
        <v>71</v>
      </c>
      <c r="K234" s="40" t="s">
        <v>9</v>
      </c>
      <c r="L234" s="40" t="s">
        <v>10</v>
      </c>
      <c r="M234" s="40" t="s">
        <v>11</v>
      </c>
      <c r="N234" s="41">
        <v>101.65</v>
      </c>
      <c r="O234" s="42">
        <v>43888</v>
      </c>
      <c r="P234" s="42">
        <v>43889</v>
      </c>
    </row>
    <row r="235" spans="1:16" s="38" customFormat="1" x14ac:dyDescent="0.25">
      <c r="A235" s="40" t="s">
        <v>94</v>
      </c>
      <c r="B235" s="40" t="s">
        <v>95</v>
      </c>
      <c r="C235" s="40" t="s">
        <v>543</v>
      </c>
      <c r="D235" s="40" t="s">
        <v>544</v>
      </c>
      <c r="E235" s="40" t="s">
        <v>550</v>
      </c>
      <c r="F235" s="40" t="s">
        <v>551</v>
      </c>
      <c r="G235" s="40" t="s">
        <v>6</v>
      </c>
      <c r="H235" s="40" t="s">
        <v>6</v>
      </c>
      <c r="I235" s="40" t="s">
        <v>552</v>
      </c>
      <c r="J235" s="40" t="s">
        <v>17</v>
      </c>
      <c r="K235" s="40" t="s">
        <v>9</v>
      </c>
      <c r="L235" s="40" t="s">
        <v>10</v>
      </c>
      <c r="M235" s="40" t="s">
        <v>11</v>
      </c>
      <c r="N235" s="41">
        <v>200</v>
      </c>
      <c r="O235" s="42">
        <v>44134</v>
      </c>
      <c r="P235" s="42">
        <v>44142</v>
      </c>
    </row>
    <row r="236" spans="1:16" s="38" customFormat="1" x14ac:dyDescent="0.25">
      <c r="A236" s="40" t="s">
        <v>94</v>
      </c>
      <c r="B236" s="40" t="s">
        <v>95</v>
      </c>
      <c r="C236" s="40" t="s">
        <v>553</v>
      </c>
      <c r="D236" s="40" t="s">
        <v>554</v>
      </c>
      <c r="E236" s="40" t="s">
        <v>555</v>
      </c>
      <c r="F236" s="40" t="s">
        <v>556</v>
      </c>
      <c r="G236" s="40" t="s">
        <v>6</v>
      </c>
      <c r="H236" s="40" t="s">
        <v>6</v>
      </c>
      <c r="I236" s="40" t="s">
        <v>6</v>
      </c>
      <c r="J236" s="40" t="s">
        <v>74</v>
      </c>
      <c r="K236" s="40" t="s">
        <v>9</v>
      </c>
      <c r="L236" s="40" t="s">
        <v>6</v>
      </c>
      <c r="M236" s="40" t="s">
        <v>6</v>
      </c>
      <c r="N236" s="41">
        <v>0.59</v>
      </c>
      <c r="O236" s="42">
        <v>43922</v>
      </c>
      <c r="P236" s="42">
        <v>43921</v>
      </c>
    </row>
    <row r="237" spans="1:16" s="38" customFormat="1" x14ac:dyDescent="0.25">
      <c r="A237" s="40" t="s">
        <v>94</v>
      </c>
      <c r="B237" s="40" t="s">
        <v>95</v>
      </c>
      <c r="C237" s="40" t="s">
        <v>553</v>
      </c>
      <c r="D237" s="40" t="s">
        <v>554</v>
      </c>
      <c r="E237" s="40" t="s">
        <v>555</v>
      </c>
      <c r="F237" s="40" t="s">
        <v>557</v>
      </c>
      <c r="G237" s="40" t="s">
        <v>6</v>
      </c>
      <c r="H237" s="40" t="s">
        <v>6</v>
      </c>
      <c r="I237" s="40" t="s">
        <v>6</v>
      </c>
      <c r="J237" s="40" t="s">
        <v>34</v>
      </c>
      <c r="K237" s="40" t="s">
        <v>9</v>
      </c>
      <c r="L237" s="40" t="s">
        <v>6</v>
      </c>
      <c r="M237" s="40" t="s">
        <v>6</v>
      </c>
      <c r="N237" s="41">
        <v>-0.57999999999999996</v>
      </c>
      <c r="O237" s="42">
        <v>44013</v>
      </c>
      <c r="P237" s="42">
        <v>44012</v>
      </c>
    </row>
    <row r="238" spans="1:16" s="38" customFormat="1" x14ac:dyDescent="0.25">
      <c r="A238" s="40" t="s">
        <v>94</v>
      </c>
      <c r="B238" s="40" t="s">
        <v>95</v>
      </c>
      <c r="C238" s="40" t="s">
        <v>560</v>
      </c>
      <c r="D238" s="40" t="s">
        <v>558</v>
      </c>
      <c r="E238" s="40" t="s">
        <v>6</v>
      </c>
      <c r="F238" s="40" t="s">
        <v>561</v>
      </c>
      <c r="G238" s="40" t="s">
        <v>6</v>
      </c>
      <c r="H238" s="40" t="s">
        <v>6</v>
      </c>
      <c r="I238" s="40" t="s">
        <v>562</v>
      </c>
      <c r="J238" s="40" t="s">
        <v>34</v>
      </c>
      <c r="K238" s="40" t="s">
        <v>9</v>
      </c>
      <c r="L238" s="40" t="s">
        <v>6</v>
      </c>
      <c r="M238" s="40" t="s">
        <v>6</v>
      </c>
      <c r="N238" s="41">
        <v>-653.70000000000005</v>
      </c>
      <c r="O238" s="42">
        <v>43895</v>
      </c>
      <c r="P238" s="42">
        <v>44011</v>
      </c>
    </row>
    <row r="239" spans="1:16" s="38" customFormat="1" x14ac:dyDescent="0.25">
      <c r="A239" s="40" t="s">
        <v>94</v>
      </c>
      <c r="B239" s="40" t="s">
        <v>95</v>
      </c>
      <c r="C239" s="40" t="s">
        <v>560</v>
      </c>
      <c r="D239" s="40" t="s">
        <v>558</v>
      </c>
      <c r="E239" s="40" t="s">
        <v>6</v>
      </c>
      <c r="F239" s="40" t="s">
        <v>563</v>
      </c>
      <c r="G239" s="40" t="s">
        <v>6</v>
      </c>
      <c r="H239" s="40" t="s">
        <v>6</v>
      </c>
      <c r="I239" s="40" t="s">
        <v>564</v>
      </c>
      <c r="J239" s="40" t="s">
        <v>74</v>
      </c>
      <c r="K239" s="40" t="s">
        <v>9</v>
      </c>
      <c r="L239" s="40" t="s">
        <v>6</v>
      </c>
      <c r="M239" s="40" t="s">
        <v>6</v>
      </c>
      <c r="N239" s="41">
        <v>653.70000000000005</v>
      </c>
      <c r="O239" s="42">
        <v>43892</v>
      </c>
      <c r="P239" s="42">
        <v>43906</v>
      </c>
    </row>
    <row r="240" spans="1:16" s="38" customFormat="1" x14ac:dyDescent="0.25">
      <c r="A240" s="40" t="s">
        <v>94</v>
      </c>
      <c r="B240" s="40" t="s">
        <v>95</v>
      </c>
      <c r="C240" s="40" t="s">
        <v>565</v>
      </c>
      <c r="D240" s="40" t="s">
        <v>559</v>
      </c>
      <c r="E240" s="40" t="s">
        <v>6</v>
      </c>
      <c r="F240" s="40" t="s">
        <v>566</v>
      </c>
      <c r="G240" s="40" t="s">
        <v>6</v>
      </c>
      <c r="H240" s="40" t="s">
        <v>6</v>
      </c>
      <c r="I240" s="40" t="s">
        <v>567</v>
      </c>
      <c r="J240" s="40" t="s">
        <v>74</v>
      </c>
      <c r="K240" s="40" t="s">
        <v>9</v>
      </c>
      <c r="L240" s="40" t="s">
        <v>6</v>
      </c>
      <c r="M240" s="40" t="s">
        <v>6</v>
      </c>
      <c r="N240" s="41">
        <v>252</v>
      </c>
      <c r="O240" s="42">
        <v>43895</v>
      </c>
      <c r="P240" s="42">
        <v>43903</v>
      </c>
    </row>
    <row r="241" spans="1:16" s="38" customFormat="1" x14ac:dyDescent="0.25">
      <c r="A241" s="40" t="s">
        <v>94</v>
      </c>
      <c r="B241" s="40" t="s">
        <v>95</v>
      </c>
      <c r="C241" s="40" t="s">
        <v>565</v>
      </c>
      <c r="D241" s="40" t="s">
        <v>559</v>
      </c>
      <c r="E241" s="40" t="s">
        <v>6</v>
      </c>
      <c r="F241" s="40" t="s">
        <v>568</v>
      </c>
      <c r="G241" s="40" t="s">
        <v>6</v>
      </c>
      <c r="H241" s="40" t="s">
        <v>6</v>
      </c>
      <c r="I241" s="40" t="s">
        <v>569</v>
      </c>
      <c r="J241" s="40" t="s">
        <v>74</v>
      </c>
      <c r="K241" s="40" t="s">
        <v>9</v>
      </c>
      <c r="L241" s="40" t="s">
        <v>6</v>
      </c>
      <c r="M241" s="40" t="s">
        <v>6</v>
      </c>
      <c r="N241" s="41">
        <v>-252</v>
      </c>
      <c r="O241" s="42">
        <v>43895</v>
      </c>
      <c r="P241" s="42">
        <v>43906</v>
      </c>
    </row>
    <row r="242" spans="1:16" s="38" customFormat="1" x14ac:dyDescent="0.25">
      <c r="A242" s="40" t="s">
        <v>94</v>
      </c>
      <c r="B242" s="40" t="s">
        <v>95</v>
      </c>
      <c r="C242" s="40" t="s">
        <v>565</v>
      </c>
      <c r="D242" s="40" t="s">
        <v>559</v>
      </c>
      <c r="E242" s="40" t="s">
        <v>6</v>
      </c>
      <c r="F242" s="40" t="s">
        <v>570</v>
      </c>
      <c r="G242" s="40" t="s">
        <v>6</v>
      </c>
      <c r="H242" s="40" t="s">
        <v>6</v>
      </c>
      <c r="I242" s="40" t="s">
        <v>571</v>
      </c>
      <c r="J242" s="40" t="s">
        <v>34</v>
      </c>
      <c r="K242" s="40" t="s">
        <v>9</v>
      </c>
      <c r="L242" s="40" t="s">
        <v>6</v>
      </c>
      <c r="M242" s="40" t="s">
        <v>6</v>
      </c>
      <c r="N242" s="41">
        <v>-220.5</v>
      </c>
      <c r="O242" s="42">
        <v>43895</v>
      </c>
      <c r="P242" s="42">
        <v>44011</v>
      </c>
    </row>
    <row r="243" spans="1:16" s="38" customFormat="1" x14ac:dyDescent="0.25">
      <c r="A243" s="40" t="s">
        <v>94</v>
      </c>
      <c r="B243" s="40" t="s">
        <v>95</v>
      </c>
      <c r="C243" s="40" t="s">
        <v>565</v>
      </c>
      <c r="D243" s="40" t="s">
        <v>559</v>
      </c>
      <c r="E243" s="40" t="s">
        <v>6</v>
      </c>
      <c r="F243" s="40" t="s">
        <v>568</v>
      </c>
      <c r="G243" s="40" t="s">
        <v>6</v>
      </c>
      <c r="H243" s="40" t="s">
        <v>6</v>
      </c>
      <c r="I243" s="40" t="s">
        <v>569</v>
      </c>
      <c r="J243" s="40" t="s">
        <v>74</v>
      </c>
      <c r="K243" s="40" t="s">
        <v>9</v>
      </c>
      <c r="L243" s="40" t="s">
        <v>6</v>
      </c>
      <c r="M243" s="40" t="s">
        <v>6</v>
      </c>
      <c r="N243" s="41">
        <v>220.5</v>
      </c>
      <c r="O243" s="42">
        <v>43895</v>
      </c>
      <c r="P243" s="42">
        <v>43906</v>
      </c>
    </row>
    <row r="244" spans="1:16" s="38" customFormat="1" x14ac:dyDescent="0.25">
      <c r="A244" s="40" t="s">
        <v>94</v>
      </c>
      <c r="B244" s="40" t="s">
        <v>95</v>
      </c>
      <c r="C244" s="40" t="s">
        <v>572</v>
      </c>
      <c r="D244" s="40" t="s">
        <v>573</v>
      </c>
      <c r="E244" s="40" t="s">
        <v>6</v>
      </c>
      <c r="F244" s="40" t="s">
        <v>574</v>
      </c>
      <c r="G244" s="40" t="s">
        <v>6</v>
      </c>
      <c r="H244" s="40" t="s">
        <v>6</v>
      </c>
      <c r="I244" s="40" t="s">
        <v>6</v>
      </c>
      <c r="J244" s="40" t="s">
        <v>34</v>
      </c>
      <c r="K244" s="40" t="s">
        <v>9</v>
      </c>
      <c r="L244" s="40" t="s">
        <v>6</v>
      </c>
      <c r="M244" s="40" t="s">
        <v>6</v>
      </c>
      <c r="N244" s="41">
        <v>-64.77</v>
      </c>
      <c r="O244" s="42">
        <v>44013</v>
      </c>
      <c r="P244" s="42">
        <v>44012</v>
      </c>
    </row>
    <row r="245" spans="1:16" s="38" customFormat="1" x14ac:dyDescent="0.25">
      <c r="A245" s="40" t="s">
        <v>94</v>
      </c>
      <c r="B245" s="40" t="s">
        <v>95</v>
      </c>
      <c r="C245" s="40" t="s">
        <v>572</v>
      </c>
      <c r="D245" s="40" t="s">
        <v>573</v>
      </c>
      <c r="E245" s="40" t="s">
        <v>6</v>
      </c>
      <c r="F245" s="40" t="s">
        <v>575</v>
      </c>
      <c r="G245" s="40" t="s">
        <v>6</v>
      </c>
      <c r="H245" s="40" t="s">
        <v>6</v>
      </c>
      <c r="I245" s="40" t="s">
        <v>6</v>
      </c>
      <c r="J245" s="40" t="s">
        <v>74</v>
      </c>
      <c r="K245" s="40" t="s">
        <v>9</v>
      </c>
      <c r="L245" s="40" t="s">
        <v>6</v>
      </c>
      <c r="M245" s="40" t="s">
        <v>6</v>
      </c>
      <c r="N245" s="41">
        <v>64.77</v>
      </c>
      <c r="O245" s="42">
        <v>43917</v>
      </c>
      <c r="P245" s="42">
        <v>43921</v>
      </c>
    </row>
    <row r="246" spans="1:16" s="38" customFormat="1" x14ac:dyDescent="0.25">
      <c r="A246" s="40" t="s">
        <v>94</v>
      </c>
      <c r="B246" s="40" t="s">
        <v>95</v>
      </c>
      <c r="C246" s="40" t="s">
        <v>576</v>
      </c>
      <c r="D246" s="40" t="s">
        <v>577</v>
      </c>
      <c r="E246" s="40" t="s">
        <v>6</v>
      </c>
      <c r="F246" s="40" t="s">
        <v>574</v>
      </c>
      <c r="G246" s="40" t="s">
        <v>6</v>
      </c>
      <c r="H246" s="40" t="s">
        <v>6</v>
      </c>
      <c r="I246" s="40" t="s">
        <v>6</v>
      </c>
      <c r="J246" s="40" t="s">
        <v>34</v>
      </c>
      <c r="K246" s="40" t="s">
        <v>9</v>
      </c>
      <c r="L246" s="40" t="s">
        <v>6</v>
      </c>
      <c r="M246" s="40" t="s">
        <v>6</v>
      </c>
      <c r="N246" s="41">
        <v>-143.54</v>
      </c>
      <c r="O246" s="42">
        <v>44013</v>
      </c>
      <c r="P246" s="42">
        <v>44012</v>
      </c>
    </row>
    <row r="247" spans="1:16" s="38" customFormat="1" x14ac:dyDescent="0.25">
      <c r="A247" s="40" t="s">
        <v>94</v>
      </c>
      <c r="B247" s="40" t="s">
        <v>95</v>
      </c>
      <c r="C247" s="40" t="s">
        <v>576</v>
      </c>
      <c r="D247" s="40" t="s">
        <v>577</v>
      </c>
      <c r="E247" s="40" t="s">
        <v>6</v>
      </c>
      <c r="F247" s="40" t="s">
        <v>575</v>
      </c>
      <c r="G247" s="40" t="s">
        <v>6</v>
      </c>
      <c r="H247" s="40" t="s">
        <v>6</v>
      </c>
      <c r="I247" s="40" t="s">
        <v>6</v>
      </c>
      <c r="J247" s="40" t="s">
        <v>74</v>
      </c>
      <c r="K247" s="40" t="s">
        <v>9</v>
      </c>
      <c r="L247" s="40" t="s">
        <v>6</v>
      </c>
      <c r="M247" s="40" t="s">
        <v>6</v>
      </c>
      <c r="N247" s="41">
        <v>143.54</v>
      </c>
      <c r="O247" s="42">
        <v>43917</v>
      </c>
      <c r="P247" s="42">
        <v>43921</v>
      </c>
    </row>
    <row r="248" spans="1:16" s="38" customFormat="1" x14ac:dyDescent="0.25">
      <c r="A248" s="40" t="s">
        <v>94</v>
      </c>
      <c r="B248" s="40" t="s">
        <v>95</v>
      </c>
      <c r="C248" s="40" t="s">
        <v>578</v>
      </c>
      <c r="D248" s="40" t="s">
        <v>579</v>
      </c>
      <c r="E248" s="40" t="s">
        <v>6</v>
      </c>
      <c r="F248" s="40" t="s">
        <v>574</v>
      </c>
      <c r="G248" s="40" t="s">
        <v>6</v>
      </c>
      <c r="H248" s="40" t="s">
        <v>6</v>
      </c>
      <c r="I248" s="40" t="s">
        <v>6</v>
      </c>
      <c r="J248" s="40" t="s">
        <v>34</v>
      </c>
      <c r="K248" s="40" t="s">
        <v>9</v>
      </c>
      <c r="L248" s="40" t="s">
        <v>6</v>
      </c>
      <c r="M248" s="40" t="s">
        <v>6</v>
      </c>
      <c r="N248" s="41">
        <v>-59.01</v>
      </c>
      <c r="O248" s="42">
        <v>44013</v>
      </c>
      <c r="P248" s="42">
        <v>44012</v>
      </c>
    </row>
    <row r="249" spans="1:16" s="38" customFormat="1" x14ac:dyDescent="0.25">
      <c r="A249" s="40" t="s">
        <v>94</v>
      </c>
      <c r="B249" s="40" t="s">
        <v>95</v>
      </c>
      <c r="C249" s="40" t="s">
        <v>578</v>
      </c>
      <c r="D249" s="40" t="s">
        <v>579</v>
      </c>
      <c r="E249" s="40" t="s">
        <v>6</v>
      </c>
      <c r="F249" s="40" t="s">
        <v>575</v>
      </c>
      <c r="G249" s="40" t="s">
        <v>6</v>
      </c>
      <c r="H249" s="40" t="s">
        <v>6</v>
      </c>
      <c r="I249" s="40" t="s">
        <v>6</v>
      </c>
      <c r="J249" s="40" t="s">
        <v>74</v>
      </c>
      <c r="K249" s="40" t="s">
        <v>9</v>
      </c>
      <c r="L249" s="40" t="s">
        <v>6</v>
      </c>
      <c r="M249" s="40" t="s">
        <v>6</v>
      </c>
      <c r="N249" s="41">
        <v>59.01</v>
      </c>
      <c r="O249" s="42">
        <v>43917</v>
      </c>
      <c r="P249" s="42">
        <v>43921</v>
      </c>
    </row>
    <row r="250" spans="1:16" s="38" customFormat="1" x14ac:dyDescent="0.25">
      <c r="A250" s="40" t="s">
        <v>94</v>
      </c>
      <c r="B250" s="40" t="s">
        <v>95</v>
      </c>
      <c r="C250" s="40" t="s">
        <v>580</v>
      </c>
      <c r="D250" s="40" t="s">
        <v>581</v>
      </c>
      <c r="E250" s="40" t="s">
        <v>6</v>
      </c>
      <c r="F250" s="40" t="s">
        <v>574</v>
      </c>
      <c r="G250" s="40" t="s">
        <v>6</v>
      </c>
      <c r="H250" s="40" t="s">
        <v>6</v>
      </c>
      <c r="I250" s="40" t="s">
        <v>6</v>
      </c>
      <c r="J250" s="40" t="s">
        <v>34</v>
      </c>
      <c r="K250" s="40" t="s">
        <v>9</v>
      </c>
      <c r="L250" s="40" t="s">
        <v>6</v>
      </c>
      <c r="M250" s="40" t="s">
        <v>6</v>
      </c>
      <c r="N250" s="41">
        <v>121.69</v>
      </c>
      <c r="O250" s="42">
        <v>44013</v>
      </c>
      <c r="P250" s="42">
        <v>44012</v>
      </c>
    </row>
    <row r="251" spans="1:16" s="38" customFormat="1" x14ac:dyDescent="0.25">
      <c r="A251" s="40" t="s">
        <v>94</v>
      </c>
      <c r="B251" s="40" t="s">
        <v>95</v>
      </c>
      <c r="C251" s="40" t="s">
        <v>580</v>
      </c>
      <c r="D251" s="40" t="s">
        <v>581</v>
      </c>
      <c r="E251" s="40" t="s">
        <v>6</v>
      </c>
      <c r="F251" s="40" t="s">
        <v>575</v>
      </c>
      <c r="G251" s="40" t="s">
        <v>6</v>
      </c>
      <c r="H251" s="40" t="s">
        <v>6</v>
      </c>
      <c r="I251" s="40" t="s">
        <v>6</v>
      </c>
      <c r="J251" s="40" t="s">
        <v>74</v>
      </c>
      <c r="K251" s="40" t="s">
        <v>9</v>
      </c>
      <c r="L251" s="40" t="s">
        <v>6</v>
      </c>
      <c r="M251" s="40" t="s">
        <v>6</v>
      </c>
      <c r="N251" s="41">
        <v>-121.69</v>
      </c>
      <c r="O251" s="42">
        <v>43917</v>
      </c>
      <c r="P251" s="42">
        <v>43921</v>
      </c>
    </row>
    <row r="252" spans="1:16" s="38" customFormat="1" x14ac:dyDescent="0.25">
      <c r="A252" s="40" t="s">
        <v>94</v>
      </c>
      <c r="B252" s="40" t="s">
        <v>95</v>
      </c>
      <c r="C252" s="40" t="s">
        <v>582</v>
      </c>
      <c r="D252" s="40" t="s">
        <v>583</v>
      </c>
      <c r="E252" s="40" t="s">
        <v>6</v>
      </c>
      <c r="F252" s="40" t="s">
        <v>574</v>
      </c>
      <c r="G252" s="40" t="s">
        <v>6</v>
      </c>
      <c r="H252" s="40" t="s">
        <v>6</v>
      </c>
      <c r="I252" s="40" t="s">
        <v>6</v>
      </c>
      <c r="J252" s="40" t="s">
        <v>34</v>
      </c>
      <c r="K252" s="40" t="s">
        <v>9</v>
      </c>
      <c r="L252" s="40" t="s">
        <v>6</v>
      </c>
      <c r="M252" s="40" t="s">
        <v>6</v>
      </c>
      <c r="N252" s="41">
        <v>-116.18</v>
      </c>
      <c r="O252" s="42">
        <v>44013</v>
      </c>
      <c r="P252" s="42">
        <v>44012</v>
      </c>
    </row>
    <row r="253" spans="1:16" s="38" customFormat="1" x14ac:dyDescent="0.25">
      <c r="A253" s="40" t="s">
        <v>94</v>
      </c>
      <c r="B253" s="40" t="s">
        <v>95</v>
      </c>
      <c r="C253" s="40" t="s">
        <v>582</v>
      </c>
      <c r="D253" s="40" t="s">
        <v>583</v>
      </c>
      <c r="E253" s="40" t="s">
        <v>6</v>
      </c>
      <c r="F253" s="40" t="s">
        <v>575</v>
      </c>
      <c r="G253" s="40" t="s">
        <v>6</v>
      </c>
      <c r="H253" s="40" t="s">
        <v>6</v>
      </c>
      <c r="I253" s="40" t="s">
        <v>6</v>
      </c>
      <c r="J253" s="40" t="s">
        <v>74</v>
      </c>
      <c r="K253" s="40" t="s">
        <v>9</v>
      </c>
      <c r="L253" s="40" t="s">
        <v>6</v>
      </c>
      <c r="M253" s="40" t="s">
        <v>6</v>
      </c>
      <c r="N253" s="41">
        <v>116.18</v>
      </c>
      <c r="O253" s="42">
        <v>43917</v>
      </c>
      <c r="P253" s="42">
        <v>43921</v>
      </c>
    </row>
  </sheetData>
  <autoFilter ref="A5:P253" xr:uid="{6D8457EE-4F16-405A-A6E3-8720C1E9B577}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C-9 2of2</vt:lpstr>
      <vt:lpstr>CT-2</vt:lpstr>
      <vt:lpstr>Pivot</vt:lpstr>
      <vt:lpstr>FERC</vt:lpstr>
      <vt:lpstr>Detail</vt:lpstr>
      <vt:lpstr>DATA1</vt:lpstr>
      <vt:lpstr>DATA10</vt:lpstr>
      <vt:lpstr>DATA11</vt:lpstr>
      <vt:lpstr>DATA12</vt:lpstr>
      <vt:lpstr>DATA13</vt:lpstr>
      <vt:lpstr>DATA14</vt:lpstr>
      <vt:lpstr>DATA15</vt:lpstr>
      <vt:lpstr>DATA16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'C-9 2of2'!Print_Area</vt:lpstr>
      <vt:lpstr>TEST0</vt:lpstr>
      <vt:lpstr>TESTHKEY</vt:lpstr>
      <vt:lpstr>TESTKEYS</vt:lpstr>
      <vt:lpstr>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2022-06-26T22:37:58Z</dcterms:created>
  <dcterms:modified xsi:type="dcterms:W3CDTF">2022-06-26T22:38:42Z</dcterms:modified>
</cp:coreProperties>
</file>