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80" yWindow="285" windowWidth="20730" windowHeight="11160"/>
  </bookViews>
  <sheets>
    <sheet name="SCLG2-23" sheetId="1" r:id="rId1"/>
  </sheets>
  <definedNames>
    <definedName name="\b" localSheetId="0">'SCLG2-23'!$HC$8052</definedName>
    <definedName name="\i" localSheetId="0">'SCLG2-23'!$HC$8052</definedName>
    <definedName name="\m" localSheetId="0">'SCLG2-23'!$HC$8052</definedName>
    <definedName name="\n" localSheetId="0">'SCLG2-23'!$HC$8052</definedName>
    <definedName name="\p" localSheetId="0">'SCLG2-23'!$HC$8052</definedName>
    <definedName name="_LIB01" localSheetId="0">'SCLG2-23'!$HD$4:$HR$8140</definedName>
    <definedName name="_LIB87" localSheetId="0">'SCLG2-23'!$ID$4:$IR$8140</definedName>
    <definedName name="_Regression_Int" localSheetId="0" hidden="1">1</definedName>
    <definedName name="ASST01" localSheetId="0">'SCLG2-23'!$HC$8052:$HR$8117</definedName>
    <definedName name="ASST87" localSheetId="0">'SCLG2-23'!$HC$8052:$IR$8117</definedName>
    <definedName name="INCOME01" localSheetId="0">'SCLG2-23'!$HC$48:$HD$8052</definedName>
    <definedName name="INCOME87" localSheetId="0">'SCLG2-23'!$ID$23:$IR$56</definedName>
    <definedName name="_xlnm.Print_Area" localSheetId="0">'SCLG2-23'!$A$1:$R$55</definedName>
    <definedName name="Print_Area_MI" localSheetId="0">'SCLG2-23'!$A$1:$S$56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1" l="1"/>
  <c r="R50" i="1"/>
  <c r="Q49" i="1"/>
  <c r="Q52" i="1" s="1"/>
  <c r="P49" i="1"/>
  <c r="O49" i="1"/>
  <c r="O52" i="1" s="1"/>
  <c r="N49" i="1"/>
  <c r="N52" i="1" s="1"/>
  <c r="M49" i="1"/>
  <c r="M52" i="1" s="1"/>
  <c r="L49" i="1"/>
  <c r="L52" i="1" s="1"/>
  <c r="K49" i="1"/>
  <c r="K52" i="1" s="1"/>
  <c r="J49" i="1"/>
  <c r="J52" i="1" s="1"/>
  <c r="I49" i="1"/>
  <c r="I52" i="1" s="1"/>
  <c r="H49" i="1"/>
  <c r="H52" i="1" s="1"/>
  <c r="G49" i="1"/>
  <c r="G52" i="1" s="1"/>
  <c r="F49" i="1"/>
  <c r="F52" i="1" s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49" i="1" l="1"/>
  <c r="R52" i="1" s="1"/>
</calcChain>
</file>

<file path=xl/sharedStrings.xml><?xml version="1.0" encoding="utf-8"?>
<sst xmlns="http://schemas.openxmlformats.org/spreadsheetml/2006/main" count="68" uniqueCount="66">
  <si>
    <t>SCHEDULE G-2</t>
  </si>
  <si>
    <t xml:space="preserve">           CALCULATION OF THE PROJECTED TEST YEAR - DEPR. &amp; AMORT.</t>
  </si>
  <si>
    <t>PAGE 23 OF 31</t>
  </si>
  <si>
    <t>FLORIDA PUBLIC SERVICE COMMISSION</t>
  </si>
  <si>
    <t xml:space="preserve">   EXPLANATION:  PROVIDE THE CALCULATION FOR DEPRECIATION AND AMORTIZATION</t>
  </si>
  <si>
    <t>TYPE OF DATA SHOWN</t>
  </si>
  <si>
    <t xml:space="preserve">       EXPENSE FOR THE PROJECTED TEST YEAR.</t>
  </si>
  <si>
    <t>PROJECTED TEST YEAR:     12/31/21</t>
  </si>
  <si>
    <t>COMPANY:  PEOPLES GAS SYSTEM</t>
  </si>
  <si>
    <t xml:space="preserve"> ESTIMATED DEPRECIATION AND AMORTIZATION EXPENSE FOR THE YEAR ENDING  12/31/21</t>
  </si>
  <si>
    <t>LINE</t>
  </si>
  <si>
    <t>A/C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</si>
  <si>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</si>
  <si>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</si>
  <si>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</si>
  <si>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</si>
  <si>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</si>
  <si>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</si>
  <si>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</si>
  <si>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</si>
  <si>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</si>
  <si>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</si>
  <si>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</si>
  <si>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</si>
  <si>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</si>
  <si>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NO.</t>
  </si>
  <si>
    <t>DESCRIPTION</t>
  </si>
  <si>
    <t>EXPENSE</t>
  </si>
  <si>
    <t>LAND AND LAND RIGHTS</t>
  </si>
  <si>
    <t>STRUCTURES AND IMPROVEMENTS</t>
  </si>
  <si>
    <t>MAINS - STEEL</t>
  </si>
  <si>
    <t>MAINS - PLASTIC</t>
  </si>
  <si>
    <t>M &amp; R EQUIPMENT - GENERAL</t>
  </si>
  <si>
    <t>M &amp; R EQUIPMENT - CITY</t>
  </si>
  <si>
    <t>SERVICE LINES -S TEEL</t>
  </si>
  <si>
    <t>SERVICE LINES - PLASTIC</t>
  </si>
  <si>
    <t>METERS</t>
  </si>
  <si>
    <t>METER INSTALLATIONS</t>
  </si>
  <si>
    <t>REGULATORS</t>
  </si>
  <si>
    <t>REGULATOR INSTALL HOUSE</t>
  </si>
  <si>
    <t>M &amp; R EQUIPMENT - INDUSTRIAL</t>
  </si>
  <si>
    <t>OTHER EQUIPMENT</t>
  </si>
  <si>
    <t>STRUCTURES &amp; IMPROVEMENTS</t>
  </si>
  <si>
    <t>OFFICE FURNITURE</t>
  </si>
  <si>
    <t>COMPUTER EQUIPMENT</t>
  </si>
  <si>
    <t>OFFICE EQUIPMENT/MACHINES</t>
  </si>
  <si>
    <t>AUTO &amp; TRUCK LESS THAN 1/2 TON</t>
  </si>
  <si>
    <t>AUTO &amp; TRUCK 3/4 - 1 TON</t>
  </si>
  <si>
    <t>TRAILERS, OTHER</t>
  </si>
  <si>
    <t>TRUCKS OVER 1 TON</t>
  </si>
  <si>
    <t>STORES EQUIPMENT</t>
  </si>
  <si>
    <t>TOOLS, SHOP, &amp; GARAGE EQUIPMENT</t>
  </si>
  <si>
    <t>CNG STATION EQUIPMENT</t>
  </si>
  <si>
    <t>POWER OPERATED EQUIPMENT</t>
  </si>
  <si>
    <t>COMMUNICATIONS EQUIPMENT</t>
  </si>
  <si>
    <t>MISC EQUIPMENT - GAS</t>
  </si>
  <si>
    <t>LNG PLANT</t>
  </si>
  <si>
    <t>COMPRESSOR STATION EQUIPMENT</t>
  </si>
  <si>
    <t xml:space="preserve">      TOTAL DEPRECIATION EXPENSE</t>
  </si>
  <si>
    <t xml:space="preserve">      AMORTIZATION EXPENSE</t>
  </si>
  <si>
    <t xml:space="preserve">      TOTAL AMORT &amp; DEPR EXPENSE</t>
  </si>
  <si>
    <t>SUPPORTING SCHEDULES:  G-1 p.12, G-2 p. 24</t>
  </si>
  <si>
    <t>RECAP SCHEDULES:  G-2 p.1, G-2 p.5</t>
  </si>
  <si>
    <t>DOCKET NO. :  20200051-GU</t>
  </si>
  <si>
    <t>PURIFICATION EQUIPMENT</t>
  </si>
  <si>
    <t>WITNESS:  S. HILLARY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</si>
</sst>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_)"/>
  </numFmts>
  <fonts count="5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5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" fillId="0" borderId="0"/>
  </cellStyleXfs>
  <cellXfs count="27">
    <xf numFmtId="5" fontId="0" fillId="0" borderId="0" xfId="0"/>
    <xf numFmtId="5" fontId="2" fillId="0" borderId="1" xfId="0" applyFont="1" applyBorder="1" applyAlignment="1">
      <alignment horizontal="left"/>
    </xf>
    <xf numFmtId="5" fontId="2" fillId="0" borderId="1" xfId="0" applyFont="1" applyBorder="1"/>
    <xf numFmtId="5" fontId="2" fillId="0" borderId="0" xfId="0" applyFont="1"/>
    <xf numFmtId="5" fontId="2" fillId="0" borderId="0" xfId="0" applyFont="1" applyAlignment="1">
      <alignment horizontal="left"/>
    </xf>
    <xf numFmtId="5" fontId="2" fillId="0" borderId="0" xfId="0" applyFont="1" applyAlignment="1">
      <alignment horizontal="fill"/>
    </xf>
    <xf numFmtId="5" fontId="2" fillId="0" borderId="0" xfId="0" quotePrefix="1" applyFont="1" applyAlignment="1">
      <alignment horizontal="left"/>
    </xf>
    <xf numFmtId="5" fontId="2" fillId="0" borderId="0" xfId="0" applyFont="1" applyAlignment="1">
      <alignment horizontal="center"/>
    </xf>
    <xf numFmtId="5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5" fontId="2" fillId="0" borderId="0" xfId="1" applyNumberFormat="1" applyFont="1" applyProtection="1"/>
    <xf numFmtId="37" fontId="2" fillId="0" borderId="0" xfId="0" applyNumberFormat="1" applyFont="1"/>
    <xf numFmtId="165" fontId="2" fillId="0" borderId="0" xfId="1" applyNumberFormat="1" applyFont="1" applyProtection="1"/>
    <xf numFmtId="165" fontId="2" fillId="0" borderId="0" xfId="1" applyNumberFormat="1" applyFont="1"/>
    <xf numFmtId="0" fontId="2" fillId="0" borderId="0" xfId="3" applyNumberFormat="1" applyFont="1" applyAlignment="1">
      <alignment horizontal="center"/>
    </xf>
    <xf numFmtId="166" fontId="2" fillId="0" borderId="0" xfId="3" applyFont="1"/>
    <xf numFmtId="165" fontId="2" fillId="0" borderId="2" xfId="1" applyNumberFormat="1" applyFont="1" applyBorder="1" applyProtection="1"/>
    <xf numFmtId="37" fontId="2" fillId="0" borderId="2" xfId="0" applyNumberFormat="1" applyFont="1" applyBorder="1"/>
    <xf numFmtId="37" fontId="2" fillId="0" borderId="0" xfId="0" applyNumberFormat="1" applyFont="1" applyAlignment="1">
      <alignment horizontal="left"/>
    </xf>
    <xf numFmtId="5" fontId="2" fillId="0" borderId="3" xfId="0" applyFont="1" applyBorder="1"/>
    <xf numFmtId="5" fontId="4" fillId="0" borderId="0" xfId="0" quotePrefix="1" applyFont="1" applyAlignment="1">
      <alignment horizontal="right"/>
    </xf>
    <xf numFmtId="5" fontId="4" fillId="0" borderId="0" xfId="0" applyFont="1" applyAlignment="1">
      <alignment horizontal="right"/>
    </xf>
    <xf numFmtId="37" fontId="4" fillId="0" borderId="0" xfId="0" applyNumberFormat="1" applyFont="1" applyAlignment="1">
      <alignment horizontal="right"/>
    </xf>
    <xf numFmtId="43" fontId="2" fillId="0" borderId="0" xfId="1" applyFont="1"/>
    <xf numFmtId="165" fontId="2" fillId="0" borderId="0" xfId="0" applyNumberFormat="1" applyFont="1"/>
    <xf numFmtId="164" fontId="2" fillId="0" borderId="0" xfId="2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theme="5" tint="0.79998168889431442"/>
    <pageSetUpPr fitToPage="1"/>
  </sheetPr>
  <dimension ref="A1:S61"/>
  <sheetViews>
    <sheetView tabSelected="1" workbookViewId="0">
      <selection activeCell="A6" sqref="A6"/>
    </sheetView>
  </sheetViews>
  <sheetFormatPr defaultColWidth="10.625" defaultRowHeight="12.75" x14ac:dyDescent="0.2"/>
  <cols>
    <col min="1" max="1" width="5.625" style="3" customWidth="1"/>
    <col min="2" max="2" width="8.625" style="3" customWidth="1"/>
    <col min="3" max="3" width="35.625" style="3" customWidth="1"/>
    <col min="4" max="4" width="10" style="3" customWidth="1"/>
    <col min="5" max="5" width="2.625" style="3" customWidth="1"/>
    <col min="6" max="18" width="11.625" style="3" customWidth="1"/>
    <col min="19" max="19" width="11.625" style="3" bestFit="1" customWidth="1"/>
    <col min="20" max="16384" width="10.625" style="3"/>
  </cols>
  <sheetData>
    <row r="1" spans="1:19" ht="13.5" thickBot="1" x14ac:dyDescent="0.25">
      <c r="A1" s="1" t="s">
        <v>0</v>
      </c>
      <c r="B1" s="2"/>
      <c r="C1" s="2"/>
      <c r="D1" s="2"/>
      <c r="E1" s="2"/>
      <c r="F1" s="2"/>
      <c r="G1" s="1" t="s">
        <v>1</v>
      </c>
      <c r="H1" s="2"/>
      <c r="I1" s="2"/>
      <c r="J1" s="2"/>
      <c r="K1" s="2"/>
      <c r="L1" s="2"/>
      <c r="M1" s="2"/>
      <c r="N1" s="2"/>
      <c r="O1" s="2"/>
      <c r="P1" s="1" t="s">
        <v>2</v>
      </c>
      <c r="Q1" s="2"/>
      <c r="R1" s="2"/>
    </row>
    <row r="2" spans="1:19" x14ac:dyDescent="0.2">
      <c r="A2" s="4"/>
      <c r="G2" s="5"/>
      <c r="H2" s="4"/>
      <c r="N2" s="5"/>
      <c r="O2" s="4"/>
      <c r="Q2" s="5"/>
      <c r="R2" s="5"/>
      <c r="S2" s="4"/>
    </row>
    <row r="3" spans="1:19" x14ac:dyDescent="0.2">
      <c r="A3" s="4" t="s">
        <v>3</v>
      </c>
      <c r="G3" s="4" t="s">
        <v>4</v>
      </c>
      <c r="P3" s="4" t="s">
        <v>5</v>
      </c>
    </row>
    <row r="4" spans="1:19" x14ac:dyDescent="0.2">
      <c r="H4" s="4" t="s">
        <v>6</v>
      </c>
      <c r="P4" s="6" t="s">
        <v>7</v>
      </c>
    </row>
    <row r="5" spans="1:19" x14ac:dyDescent="0.2">
      <c r="A5" s="6" t="s">
        <v>8</v>
      </c>
      <c r="P5" s="4" t="s">
        <v>65</v>
      </c>
    </row>
    <row r="7" spans="1:19" x14ac:dyDescent="0.2">
      <c r="A7" s="6" t="s">
        <v>63</v>
      </c>
      <c r="F7" s="6"/>
    </row>
    <row r="8" spans="1:19" ht="13.5" thickBot="1" x14ac:dyDescent="0.25">
      <c r="A8" s="1"/>
      <c r="B8" s="2"/>
      <c r="C8" s="2"/>
      <c r="D8" s="2"/>
      <c r="E8" s="2"/>
      <c r="F8" s="2"/>
      <c r="G8" s="1"/>
      <c r="H8" s="2"/>
      <c r="I8" s="2"/>
      <c r="J8" s="2"/>
      <c r="K8" s="2"/>
      <c r="L8" s="2"/>
      <c r="M8" s="2"/>
      <c r="N8" s="2"/>
      <c r="O8" s="2"/>
      <c r="P8" s="1"/>
      <c r="Q8" s="2"/>
      <c r="R8" s="2"/>
    </row>
    <row r="9" spans="1:19" x14ac:dyDescent="0.2">
      <c r="A9" s="4"/>
      <c r="H9" s="4"/>
      <c r="N9" s="5"/>
      <c r="O9" s="4"/>
      <c r="Q9" s="5"/>
      <c r="R9" s="5"/>
      <c r="S9" s="4"/>
    </row>
    <row r="10" spans="1:19" x14ac:dyDescent="0.2">
      <c r="G10" s="6" t="s">
        <v>9</v>
      </c>
    </row>
    <row r="11" spans="1:19" x14ac:dyDescent="0.2">
      <c r="A11" s="4"/>
      <c r="H11" s="4"/>
      <c r="N11" s="5"/>
      <c r="O11" s="4"/>
      <c r="Q11" s="5"/>
      <c r="R11" s="5"/>
      <c r="S11" s="4"/>
    </row>
    <row r="12" spans="1:19" x14ac:dyDescent="0.2">
      <c r="A12" s="7" t="s">
        <v>10</v>
      </c>
      <c r="B12" s="7" t="s">
        <v>11</v>
      </c>
      <c r="F12" s="7" t="s">
        <v>12</v>
      </c>
      <c r="G12" s="7" t="s">
        <v>13</v>
      </c>
      <c r="H12" s="7" t="s">
        <v>14</v>
      </c>
      <c r="I12" s="7" t="s">
        <v>15</v>
      </c>
      <c r="J12" s="7" t="s">
        <v>16</v>
      </c>
      <c r="K12" s="7" t="s">
        <v>17</v>
      </c>
      <c r="L12" s="7" t="s">
        <v>18</v>
      </c>
      <c r="M12" s="7" t="s">
        <v>19</v>
      </c>
      <c r="N12" s="7" t="s">
        <v>20</v>
      </c>
      <c r="O12" s="7" t="s">
        <v>21</v>
      </c>
      <c r="P12" s="7" t="s">
        <v>22</v>
      </c>
      <c r="Q12" s="7" t="s">
        <v>23</v>
      </c>
      <c r="R12" s="7" t="s">
        <v>24</v>
      </c>
    </row>
    <row r="13" spans="1:19" ht="13.5" thickBot="1" x14ac:dyDescent="0.25">
      <c r="A13" s="8" t="s">
        <v>25</v>
      </c>
      <c r="B13" s="8" t="s">
        <v>25</v>
      </c>
      <c r="C13" s="8" t="s">
        <v>26</v>
      </c>
      <c r="D13" s="8"/>
      <c r="E13" s="8"/>
      <c r="F13" s="9">
        <v>2021</v>
      </c>
      <c r="G13" s="9">
        <v>2021</v>
      </c>
      <c r="H13" s="9">
        <v>2021</v>
      </c>
      <c r="I13" s="9">
        <v>2021</v>
      </c>
      <c r="J13" s="9">
        <v>2021</v>
      </c>
      <c r="K13" s="9">
        <v>2021</v>
      </c>
      <c r="L13" s="9">
        <v>2021</v>
      </c>
      <c r="M13" s="9">
        <v>2021</v>
      </c>
      <c r="N13" s="9">
        <v>2021</v>
      </c>
      <c r="O13" s="9">
        <v>2021</v>
      </c>
      <c r="P13" s="9">
        <v>2021</v>
      </c>
      <c r="Q13" s="9">
        <v>2021</v>
      </c>
      <c r="R13" s="8" t="s">
        <v>27</v>
      </c>
    </row>
    <row r="14" spans="1:19" x14ac:dyDescent="0.2">
      <c r="A14" s="4"/>
      <c r="H14" s="4"/>
      <c r="N14" s="5"/>
      <c r="O14" s="4"/>
      <c r="Q14" s="5"/>
      <c r="R14" s="5"/>
      <c r="S14" s="4"/>
    </row>
    <row r="15" spans="1:19" x14ac:dyDescent="0.2">
      <c r="A15" s="10">
        <v>1</v>
      </c>
      <c r="B15" s="10">
        <v>374</v>
      </c>
      <c r="C15" s="6" t="s">
        <v>28</v>
      </c>
      <c r="D15" s="26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</row>
    <row r="16" spans="1:19" x14ac:dyDescent="0.2">
      <c r="A16" s="10">
        <v>2</v>
      </c>
      <c r="B16" s="10">
        <v>375</v>
      </c>
      <c r="C16" s="3" t="s">
        <v>29</v>
      </c>
      <c r="D16" s="26">
        <v>2.8000000000000001E-2</v>
      </c>
      <c r="E16" s="12"/>
      <c r="F16" s="13">
        <v>61329.670989999991</v>
      </c>
      <c r="G16" s="13">
        <v>61329.670989999991</v>
      </c>
      <c r="H16" s="13">
        <v>61393.212323333326</v>
      </c>
      <c r="I16" s="13">
        <v>61710.918989999991</v>
      </c>
      <c r="J16" s="13">
        <v>61771.025656666658</v>
      </c>
      <c r="K16" s="13">
        <v>61771.025656666658</v>
      </c>
      <c r="L16" s="13">
        <v>61853.200056666661</v>
      </c>
      <c r="M16" s="13">
        <v>61853.200056666661</v>
      </c>
      <c r="N16" s="13">
        <v>61861.95845666666</v>
      </c>
      <c r="O16" s="13">
        <v>62212.294456666663</v>
      </c>
      <c r="P16" s="13">
        <v>62685.248056666664</v>
      </c>
      <c r="Q16" s="13">
        <v>62685.248056666664</v>
      </c>
      <c r="R16" s="12">
        <f>SUM(F16:Q16)</f>
        <v>742456.67374666675</v>
      </c>
    </row>
    <row r="17" spans="1:18" x14ac:dyDescent="0.2">
      <c r="A17" s="10">
        <v>3</v>
      </c>
      <c r="B17" s="10">
        <v>376</v>
      </c>
      <c r="C17" s="3" t="s">
        <v>30</v>
      </c>
      <c r="D17" s="26">
        <v>2.3E-2</v>
      </c>
      <c r="E17" s="12"/>
      <c r="F17" s="14">
        <v>1048123.0354970195</v>
      </c>
      <c r="G17" s="14">
        <v>1050111.2778355528</v>
      </c>
      <c r="H17" s="14">
        <v>1051671.7046843527</v>
      </c>
      <c r="I17" s="14">
        <v>1052184.6917591328</v>
      </c>
      <c r="J17" s="14">
        <v>1053867.0816210329</v>
      </c>
      <c r="K17" s="14">
        <v>1054048.0660105329</v>
      </c>
      <c r="L17" s="14">
        <v>1054237.7915254994</v>
      </c>
      <c r="M17" s="14">
        <v>1062040.0897418659</v>
      </c>
      <c r="N17" s="14">
        <v>1062209.1110079659</v>
      </c>
      <c r="O17" s="14">
        <v>1062310.5127785325</v>
      </c>
      <c r="P17" s="14">
        <v>1063813.1318827325</v>
      </c>
      <c r="Q17" s="14">
        <v>1063841.1581792992</v>
      </c>
      <c r="R17" s="12">
        <f t="shared" ref="R17:R40" si="0">SUM(F17:Q17)</f>
        <v>12678457.652523519</v>
      </c>
    </row>
    <row r="18" spans="1:18" x14ac:dyDescent="0.2">
      <c r="A18" s="10">
        <v>4</v>
      </c>
      <c r="B18" s="10">
        <v>376.02</v>
      </c>
      <c r="C18" s="6" t="s">
        <v>31</v>
      </c>
      <c r="D18" s="26">
        <v>1.7000000000000001E-2</v>
      </c>
      <c r="E18" s="12"/>
      <c r="F18" s="14">
        <v>934199.75360288436</v>
      </c>
      <c r="G18" s="14">
        <v>941820.25300557783</v>
      </c>
      <c r="H18" s="14">
        <v>958439.28688293789</v>
      </c>
      <c r="I18" s="14">
        <v>965372.64776531118</v>
      </c>
      <c r="J18" s="14">
        <v>971171.78003043111</v>
      </c>
      <c r="K18" s="14">
        <v>979234.07037483109</v>
      </c>
      <c r="L18" s="14">
        <v>984337.95523840457</v>
      </c>
      <c r="M18" s="14">
        <v>990635.66059131117</v>
      </c>
      <c r="N18" s="14">
        <v>998604.92683280457</v>
      </c>
      <c r="O18" s="14">
        <v>1014250.9776438245</v>
      </c>
      <c r="P18" s="14">
        <v>1019245.6687298245</v>
      </c>
      <c r="Q18" s="14">
        <v>1026162.0136467044</v>
      </c>
      <c r="R18" s="12">
        <f t="shared" si="0"/>
        <v>11783474.994344849</v>
      </c>
    </row>
    <row r="19" spans="1:18" x14ac:dyDescent="0.2">
      <c r="A19" s="10">
        <v>5</v>
      </c>
      <c r="B19" s="10">
        <v>378</v>
      </c>
      <c r="C19" s="6" t="s">
        <v>32</v>
      </c>
      <c r="D19" s="26">
        <v>2.7000000000000003E-2</v>
      </c>
      <c r="E19" s="12"/>
      <c r="F19" s="14">
        <v>42491.909407500018</v>
      </c>
      <c r="G19" s="14">
        <v>42491.909407500018</v>
      </c>
      <c r="H19" s="14">
        <v>42491.909407500018</v>
      </c>
      <c r="I19" s="14">
        <v>42491.909407500018</v>
      </c>
      <c r="J19" s="14">
        <v>42491.909407500018</v>
      </c>
      <c r="K19" s="14">
        <v>42491.909407500018</v>
      </c>
      <c r="L19" s="14">
        <v>42491.909407500018</v>
      </c>
      <c r="M19" s="14">
        <v>42491.909407500018</v>
      </c>
      <c r="N19" s="14">
        <v>42491.909407500018</v>
      </c>
      <c r="O19" s="14">
        <v>42491.909407500018</v>
      </c>
      <c r="P19" s="14">
        <v>42491.909407500018</v>
      </c>
      <c r="Q19" s="14">
        <v>42491.909407500018</v>
      </c>
      <c r="R19" s="12">
        <f t="shared" si="0"/>
        <v>509902.91289000009</v>
      </c>
    </row>
    <row r="20" spans="1:18" x14ac:dyDescent="0.2">
      <c r="A20" s="10">
        <v>6</v>
      </c>
      <c r="B20" s="10">
        <v>379</v>
      </c>
      <c r="C20" s="4" t="s">
        <v>33</v>
      </c>
      <c r="D20" s="26">
        <v>2.1000000000000001E-2</v>
      </c>
      <c r="E20" s="12"/>
      <c r="F20" s="14">
        <v>168916.41041146207</v>
      </c>
      <c r="G20" s="14">
        <v>168916.41041146207</v>
      </c>
      <c r="H20" s="14">
        <v>168916.41041146207</v>
      </c>
      <c r="I20" s="14">
        <v>168916.41041146207</v>
      </c>
      <c r="J20" s="14">
        <v>168916.41041146207</v>
      </c>
      <c r="K20" s="14">
        <v>168916.41041146207</v>
      </c>
      <c r="L20" s="14">
        <v>168916.41041146207</v>
      </c>
      <c r="M20" s="14">
        <v>168916.41041146207</v>
      </c>
      <c r="N20" s="14">
        <v>170790.74987146209</v>
      </c>
      <c r="O20" s="14">
        <v>170790.74987146209</v>
      </c>
      <c r="P20" s="14">
        <v>176771.32719446209</v>
      </c>
      <c r="Q20" s="14">
        <v>181544.34655746206</v>
      </c>
      <c r="R20" s="12">
        <f t="shared" si="0"/>
        <v>2051228.456786545</v>
      </c>
    </row>
    <row r="21" spans="1:18" x14ac:dyDescent="0.2">
      <c r="A21" s="10">
        <v>7</v>
      </c>
      <c r="B21" s="10">
        <v>380</v>
      </c>
      <c r="C21" s="3" t="s">
        <v>34</v>
      </c>
      <c r="D21" s="26">
        <v>4.7E-2</v>
      </c>
      <c r="E21" s="12"/>
      <c r="F21" s="14">
        <v>219152.44872600009</v>
      </c>
      <c r="G21" s="14">
        <v>219152.44872600009</v>
      </c>
      <c r="H21" s="14">
        <v>219152.44872600009</v>
      </c>
      <c r="I21" s="14">
        <v>219152.44872600009</v>
      </c>
      <c r="J21" s="14">
        <v>219152.44872600009</v>
      </c>
      <c r="K21" s="14">
        <v>219152.44872600009</v>
      </c>
      <c r="L21" s="14">
        <v>219152.44872600009</v>
      </c>
      <c r="M21" s="14">
        <v>219152.44872600009</v>
      </c>
      <c r="N21" s="14">
        <v>219152.44872600009</v>
      </c>
      <c r="O21" s="14">
        <v>219152.44872600009</v>
      </c>
      <c r="P21" s="14">
        <v>219152.44872600009</v>
      </c>
      <c r="Q21" s="14">
        <v>219152.44872600009</v>
      </c>
      <c r="R21" s="12">
        <f t="shared" si="0"/>
        <v>2629829.3847120013</v>
      </c>
    </row>
    <row r="22" spans="1:18" x14ac:dyDescent="0.2">
      <c r="A22" s="10">
        <v>8</v>
      </c>
      <c r="B22" s="10">
        <v>380.02</v>
      </c>
      <c r="C22" s="3" t="s">
        <v>35</v>
      </c>
      <c r="D22" s="26">
        <v>2.8999999999999998E-2</v>
      </c>
      <c r="E22" s="12"/>
      <c r="F22" s="14">
        <v>989638.70220825984</v>
      </c>
      <c r="G22" s="14">
        <v>995513.67990465311</v>
      </c>
      <c r="H22" s="14">
        <v>1000477.7651379799</v>
      </c>
      <c r="I22" s="14">
        <v>1004303.1747224532</v>
      </c>
      <c r="J22" s="14">
        <v>1008789.73011018</v>
      </c>
      <c r="K22" s="14">
        <v>1013151.1754363599</v>
      </c>
      <c r="L22" s="14">
        <v>1019462.8149011934</v>
      </c>
      <c r="M22" s="14">
        <v>1023978.5197141266</v>
      </c>
      <c r="N22" s="14">
        <v>1028573.8120209199</v>
      </c>
      <c r="O22" s="14">
        <v>1033073.4357173132</v>
      </c>
      <c r="P22" s="14">
        <v>1039094.1346290131</v>
      </c>
      <c r="Q22" s="14">
        <v>1043776.0738064798</v>
      </c>
      <c r="R22" s="12">
        <f t="shared" si="0"/>
        <v>12199833.01830893</v>
      </c>
    </row>
    <row r="23" spans="1:18" x14ac:dyDescent="0.2">
      <c r="A23" s="10">
        <v>9</v>
      </c>
      <c r="B23" s="10">
        <v>381</v>
      </c>
      <c r="C23" s="3" t="s">
        <v>36</v>
      </c>
      <c r="D23" s="26">
        <v>0.05</v>
      </c>
      <c r="E23" s="12"/>
      <c r="F23" s="14">
        <v>327958.0157949999</v>
      </c>
      <c r="G23" s="14">
        <v>328523.47972666658</v>
      </c>
      <c r="H23" s="14">
        <v>329572.26144166663</v>
      </c>
      <c r="I23" s="14">
        <v>335877.27252499992</v>
      </c>
      <c r="J23" s="14">
        <v>336703.55975333328</v>
      </c>
      <c r="K23" s="14">
        <v>337987.25081833336</v>
      </c>
      <c r="L23" s="14">
        <v>339066.37106666662</v>
      </c>
      <c r="M23" s="14">
        <v>340814.08406499994</v>
      </c>
      <c r="N23" s="14">
        <v>341782.9775033333</v>
      </c>
      <c r="O23" s="14">
        <v>342682.16135333327</v>
      </c>
      <c r="P23" s="14">
        <v>344956.87281499995</v>
      </c>
      <c r="Q23" s="14">
        <v>346459.64068166661</v>
      </c>
      <c r="R23" s="12">
        <f t="shared" si="0"/>
        <v>4052383.9475449994</v>
      </c>
    </row>
    <row r="24" spans="1:18" x14ac:dyDescent="0.2">
      <c r="A24" s="10">
        <v>10</v>
      </c>
      <c r="B24" s="10">
        <v>382</v>
      </c>
      <c r="C24" s="6" t="s">
        <v>37</v>
      </c>
      <c r="D24" s="26">
        <v>2.4E-2</v>
      </c>
      <c r="E24" s="12"/>
      <c r="F24" s="14">
        <v>146342.45500944005</v>
      </c>
      <c r="G24" s="14">
        <v>147329.29997568001</v>
      </c>
      <c r="H24" s="14">
        <v>148365.02929280006</v>
      </c>
      <c r="I24" s="14">
        <v>149454.04924192003</v>
      </c>
      <c r="J24" s="14">
        <v>150714.43689920002</v>
      </c>
      <c r="K24" s="14">
        <v>151804.15538960006</v>
      </c>
      <c r="L24" s="14">
        <v>153060.11266544001</v>
      </c>
      <c r="M24" s="14">
        <v>154273.65835344003</v>
      </c>
      <c r="N24" s="14">
        <v>155285.61122000002</v>
      </c>
      <c r="O24" s="14">
        <v>156448.81856704003</v>
      </c>
      <c r="P24" s="14">
        <v>157436.30528848001</v>
      </c>
      <c r="Q24" s="14">
        <v>158435.16891760001</v>
      </c>
      <c r="R24" s="12">
        <f t="shared" si="0"/>
        <v>1828949.1008206406</v>
      </c>
    </row>
    <row r="25" spans="1:18" x14ac:dyDescent="0.2">
      <c r="A25" s="10">
        <v>11</v>
      </c>
      <c r="B25" s="10">
        <v>383</v>
      </c>
      <c r="C25" s="6" t="s">
        <v>38</v>
      </c>
      <c r="D25" s="26">
        <v>1.8000000000000002E-2</v>
      </c>
      <c r="E25" s="12"/>
      <c r="F25" s="14">
        <v>26545.7089824</v>
      </c>
      <c r="G25" s="14">
        <v>26625.160288200001</v>
      </c>
      <c r="H25" s="14">
        <v>26715.697299600004</v>
      </c>
      <c r="I25" s="14">
        <v>26835.889020600003</v>
      </c>
      <c r="J25" s="14">
        <v>26966.812228800001</v>
      </c>
      <c r="K25" s="14">
        <v>27096.965466000001</v>
      </c>
      <c r="L25" s="14">
        <v>27240.458376600003</v>
      </c>
      <c r="M25" s="14">
        <v>27328.771835400006</v>
      </c>
      <c r="N25" s="14">
        <v>27443.261506800005</v>
      </c>
      <c r="O25" s="14">
        <v>27464.298585600005</v>
      </c>
      <c r="P25" s="14">
        <v>27517.845939000003</v>
      </c>
      <c r="Q25" s="14">
        <v>27582.3673146</v>
      </c>
      <c r="R25" s="12">
        <f t="shared" si="0"/>
        <v>325363.2368436</v>
      </c>
    </row>
    <row r="26" spans="1:18" x14ac:dyDescent="0.2">
      <c r="A26" s="10">
        <v>12</v>
      </c>
      <c r="B26" s="10">
        <v>384</v>
      </c>
      <c r="C26" s="6" t="s">
        <v>39</v>
      </c>
      <c r="D26" s="26">
        <v>1.3000000000000001E-2</v>
      </c>
      <c r="E26" s="12"/>
      <c r="F26" s="14">
        <v>27693.294481666664</v>
      </c>
      <c r="G26" s="14">
        <v>27693.294481666664</v>
      </c>
      <c r="H26" s="14">
        <v>27693.294481666664</v>
      </c>
      <c r="I26" s="14">
        <v>27693.294481666664</v>
      </c>
      <c r="J26" s="14">
        <v>27693.294481666664</v>
      </c>
      <c r="K26" s="14">
        <v>27693.294481666664</v>
      </c>
      <c r="L26" s="14">
        <v>27693.294481666664</v>
      </c>
      <c r="M26" s="14">
        <v>27693.294481666664</v>
      </c>
      <c r="N26" s="14">
        <v>27693.294481666664</v>
      </c>
      <c r="O26" s="14">
        <v>27693.294481666664</v>
      </c>
      <c r="P26" s="14">
        <v>27693.294481666664</v>
      </c>
      <c r="Q26" s="14">
        <v>27693.294481666664</v>
      </c>
      <c r="R26" s="12">
        <f t="shared" si="0"/>
        <v>332319.53377999994</v>
      </c>
    </row>
    <row r="27" spans="1:18" x14ac:dyDescent="0.2">
      <c r="A27" s="10">
        <v>13</v>
      </c>
      <c r="B27" s="10">
        <v>385</v>
      </c>
      <c r="C27" s="3" t="s">
        <v>40</v>
      </c>
      <c r="D27" s="26">
        <v>2.3E-2</v>
      </c>
      <c r="E27" s="12"/>
      <c r="F27" s="14">
        <v>23373.682073333337</v>
      </c>
      <c r="G27" s="14">
        <v>23373.682073333337</v>
      </c>
      <c r="H27" s="14">
        <v>23373.682073333337</v>
      </c>
      <c r="I27" s="14">
        <v>23373.682073333337</v>
      </c>
      <c r="J27" s="14">
        <v>23373.682073333337</v>
      </c>
      <c r="K27" s="14">
        <v>23373.682073333337</v>
      </c>
      <c r="L27" s="14">
        <v>23373.682073333337</v>
      </c>
      <c r="M27" s="14">
        <v>23373.682073333337</v>
      </c>
      <c r="N27" s="14">
        <v>23373.682073333337</v>
      </c>
      <c r="O27" s="14">
        <v>23373.682073333337</v>
      </c>
      <c r="P27" s="14">
        <v>23373.682073333337</v>
      </c>
      <c r="Q27" s="14">
        <v>23373.682073333337</v>
      </c>
      <c r="R27" s="12">
        <f t="shared" si="0"/>
        <v>280484.18488000002</v>
      </c>
    </row>
    <row r="28" spans="1:18" x14ac:dyDescent="0.2">
      <c r="A28" s="10">
        <v>14</v>
      </c>
      <c r="B28" s="10">
        <v>387</v>
      </c>
      <c r="C28" s="4" t="s">
        <v>41</v>
      </c>
      <c r="D28" s="26">
        <v>0.03</v>
      </c>
      <c r="E28" s="12"/>
      <c r="F28" s="14">
        <v>24060.594374999997</v>
      </c>
      <c r="G28" s="14">
        <v>24060.594374999997</v>
      </c>
      <c r="H28" s="14">
        <v>24060.594374999997</v>
      </c>
      <c r="I28" s="14">
        <v>24060.594374999997</v>
      </c>
      <c r="J28" s="14">
        <v>24060.594374999997</v>
      </c>
      <c r="K28" s="14">
        <v>24060.594374999997</v>
      </c>
      <c r="L28" s="14">
        <v>24060.594374999997</v>
      </c>
      <c r="M28" s="14">
        <v>24060.594374999997</v>
      </c>
      <c r="N28" s="14">
        <v>24060.594374999997</v>
      </c>
      <c r="O28" s="14">
        <v>24060.594374999997</v>
      </c>
      <c r="P28" s="14">
        <v>24060.594374999997</v>
      </c>
      <c r="Q28" s="14">
        <v>24060.594374999997</v>
      </c>
      <c r="R28" s="12">
        <f t="shared" si="0"/>
        <v>288727.13249999989</v>
      </c>
    </row>
    <row r="29" spans="1:18" x14ac:dyDescent="0.2">
      <c r="A29" s="10">
        <v>15</v>
      </c>
      <c r="B29" s="10">
        <v>390</v>
      </c>
      <c r="C29" s="4" t="s">
        <v>42</v>
      </c>
      <c r="D29" s="26">
        <v>2.4E-2</v>
      </c>
      <c r="E29" s="12"/>
      <c r="F29" s="14">
        <v>56.368680000000005</v>
      </c>
      <c r="G29" s="14">
        <v>56.368680000000005</v>
      </c>
      <c r="H29" s="14">
        <v>56.368680000000005</v>
      </c>
      <c r="I29" s="14">
        <v>56.368680000000005</v>
      </c>
      <c r="J29" s="14">
        <v>56.368680000000005</v>
      </c>
      <c r="K29" s="14">
        <v>56.368680000000005</v>
      </c>
      <c r="L29" s="14">
        <v>56.368680000000005</v>
      </c>
      <c r="M29" s="14">
        <v>56.368680000000005</v>
      </c>
      <c r="N29" s="14">
        <v>56.368680000000005</v>
      </c>
      <c r="O29" s="14">
        <v>56.368680000000005</v>
      </c>
      <c r="P29" s="14">
        <v>56.368680000000005</v>
      </c>
      <c r="Q29" s="14">
        <v>56.368680000000005</v>
      </c>
      <c r="R29" s="12">
        <f t="shared" si="0"/>
        <v>676.42416000000003</v>
      </c>
    </row>
    <row r="30" spans="1:18" x14ac:dyDescent="0.2">
      <c r="A30" s="10">
        <v>16</v>
      </c>
      <c r="B30" s="10">
        <v>391</v>
      </c>
      <c r="C30" s="4" t="s">
        <v>43</v>
      </c>
      <c r="D30" s="26">
        <v>4.0999999999999995E-2</v>
      </c>
      <c r="E30" s="12"/>
      <c r="F30" s="14">
        <v>8548.0546716666649</v>
      </c>
      <c r="G30" s="14">
        <v>8548.0546716666649</v>
      </c>
      <c r="H30" s="14">
        <v>8548.0546716666649</v>
      </c>
      <c r="I30" s="14">
        <v>8548.0546716666649</v>
      </c>
      <c r="J30" s="14">
        <v>8548.0546716666649</v>
      </c>
      <c r="K30" s="14">
        <v>8548.0546716666649</v>
      </c>
      <c r="L30" s="14">
        <v>8548.0546716666649</v>
      </c>
      <c r="M30" s="14">
        <v>8548.0546716666649</v>
      </c>
      <c r="N30" s="14">
        <v>8548.0546716666649</v>
      </c>
      <c r="O30" s="14">
        <v>8548.0546716666649</v>
      </c>
      <c r="P30" s="14">
        <v>8548.0546716666649</v>
      </c>
      <c r="Q30" s="14">
        <v>8548.0546716666649</v>
      </c>
      <c r="R30" s="12">
        <f t="shared" si="0"/>
        <v>102576.65606000001</v>
      </c>
    </row>
    <row r="31" spans="1:18" x14ac:dyDescent="0.2">
      <c r="A31" s="10">
        <v>17</v>
      </c>
      <c r="B31" s="10">
        <v>391.01</v>
      </c>
      <c r="C31" s="4" t="s">
        <v>44</v>
      </c>
      <c r="D31" s="26">
        <v>0.111</v>
      </c>
      <c r="E31" s="12"/>
      <c r="F31" s="14">
        <v>41627.49148750001</v>
      </c>
      <c r="G31" s="14">
        <v>41627.49148750001</v>
      </c>
      <c r="H31" s="14">
        <v>41627.49148750001</v>
      </c>
      <c r="I31" s="14">
        <v>41627.49148750001</v>
      </c>
      <c r="J31" s="14">
        <v>41627.49148750001</v>
      </c>
      <c r="K31" s="14">
        <v>41627.49148750001</v>
      </c>
      <c r="L31" s="14">
        <v>41627.49148750001</v>
      </c>
      <c r="M31" s="14">
        <v>41627.49148750001</v>
      </c>
      <c r="N31" s="14">
        <v>41627.49148750001</v>
      </c>
      <c r="O31" s="14">
        <v>41627.49148750001</v>
      </c>
      <c r="P31" s="14">
        <v>41627.49148750001</v>
      </c>
      <c r="Q31" s="14">
        <v>41627.49148750001</v>
      </c>
      <c r="R31" s="12">
        <f t="shared" si="0"/>
        <v>499529.89785000024</v>
      </c>
    </row>
    <row r="32" spans="1:18" x14ac:dyDescent="0.2">
      <c r="A32" s="10">
        <v>18</v>
      </c>
      <c r="B32" s="10">
        <v>391.02</v>
      </c>
      <c r="C32" s="6" t="s">
        <v>45</v>
      </c>
      <c r="D32" s="26">
        <v>7.400000000000001E-2</v>
      </c>
      <c r="E32" s="12"/>
      <c r="F32" s="14">
        <v>8650.4772216666661</v>
      </c>
      <c r="G32" s="14">
        <v>8650.4772216666661</v>
      </c>
      <c r="H32" s="14">
        <v>8650.4772216666661</v>
      </c>
      <c r="I32" s="14">
        <v>8650.4772216666661</v>
      </c>
      <c r="J32" s="14">
        <v>8650.4772216666661</v>
      </c>
      <c r="K32" s="14">
        <v>8650.4772216666661</v>
      </c>
      <c r="L32" s="14">
        <v>8650.4772216666661</v>
      </c>
      <c r="M32" s="14">
        <v>8650.4772216666661</v>
      </c>
      <c r="N32" s="14">
        <v>8650.4772216666661</v>
      </c>
      <c r="O32" s="14">
        <v>8650.4772216666661</v>
      </c>
      <c r="P32" s="14">
        <v>8650.4772216666661</v>
      </c>
      <c r="Q32" s="14">
        <v>8650.4772216666661</v>
      </c>
      <c r="R32" s="12">
        <f t="shared" si="0"/>
        <v>103805.72665999997</v>
      </c>
    </row>
    <row r="33" spans="1:18" x14ac:dyDescent="0.2">
      <c r="A33" s="10">
        <v>19</v>
      </c>
      <c r="B33" s="10">
        <v>391.03</v>
      </c>
      <c r="C33" s="6" t="s">
        <v>43</v>
      </c>
      <c r="D33" s="26">
        <v>0</v>
      </c>
      <c r="E33" s="12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2">
        <f t="shared" si="0"/>
        <v>0</v>
      </c>
    </row>
    <row r="34" spans="1:18" x14ac:dyDescent="0.2">
      <c r="A34" s="10">
        <v>20</v>
      </c>
      <c r="B34" s="10">
        <v>392.01</v>
      </c>
      <c r="C34" s="6" t="s">
        <v>46</v>
      </c>
      <c r="D34" s="26">
        <v>7.0000000000000007E-2</v>
      </c>
      <c r="E34" s="12"/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2">
        <f t="shared" si="0"/>
        <v>0</v>
      </c>
    </row>
    <row r="35" spans="1:18" x14ac:dyDescent="0.2">
      <c r="A35" s="10">
        <v>21</v>
      </c>
      <c r="B35" s="10">
        <v>392.02</v>
      </c>
      <c r="C35" s="6" t="s">
        <v>47</v>
      </c>
      <c r="D35" s="26">
        <v>5.6000000000000001E-2</v>
      </c>
      <c r="E35" s="12"/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2">
        <f t="shared" si="0"/>
        <v>0</v>
      </c>
    </row>
    <row r="36" spans="1:18" x14ac:dyDescent="0.2">
      <c r="A36" s="10">
        <v>22</v>
      </c>
      <c r="B36" s="10">
        <v>392.04</v>
      </c>
      <c r="C36" s="6" t="s">
        <v>48</v>
      </c>
      <c r="D36" s="26">
        <v>2.8999999999999998E-2</v>
      </c>
      <c r="E36" s="12"/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2">
        <f t="shared" si="0"/>
        <v>0</v>
      </c>
    </row>
    <row r="37" spans="1:18" x14ac:dyDescent="0.2">
      <c r="A37" s="10">
        <v>23</v>
      </c>
      <c r="B37" s="10">
        <v>392.05</v>
      </c>
      <c r="C37" s="3" t="s">
        <v>49</v>
      </c>
      <c r="D37" s="26">
        <v>6.6000000000000003E-2</v>
      </c>
      <c r="E37" s="12"/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2">
        <f t="shared" si="0"/>
        <v>0</v>
      </c>
    </row>
    <row r="38" spans="1:18" x14ac:dyDescent="0.2">
      <c r="A38" s="10">
        <v>24</v>
      </c>
      <c r="B38" s="10">
        <v>393</v>
      </c>
      <c r="C38" s="3" t="s">
        <v>50</v>
      </c>
      <c r="D38" s="26">
        <v>3.6000000000000004E-2</v>
      </c>
      <c r="E38" s="12"/>
      <c r="F38" s="14">
        <v>3.8501700000000008</v>
      </c>
      <c r="G38" s="14">
        <v>3.8501700000000008</v>
      </c>
      <c r="H38" s="14">
        <v>3.8501700000000008</v>
      </c>
      <c r="I38" s="14">
        <v>3.8501700000000008</v>
      </c>
      <c r="J38" s="14">
        <v>3.8501700000000008</v>
      </c>
      <c r="K38" s="14">
        <v>3.8501700000000008</v>
      </c>
      <c r="L38" s="14">
        <v>3.8501700000000008</v>
      </c>
      <c r="M38" s="14">
        <v>3.8501700000000008</v>
      </c>
      <c r="N38" s="14">
        <v>3.8501700000000008</v>
      </c>
      <c r="O38" s="14">
        <v>3.8501700000000008</v>
      </c>
      <c r="P38" s="14">
        <v>3.8501700000000008</v>
      </c>
      <c r="Q38" s="14">
        <v>3.8501700000000008</v>
      </c>
      <c r="R38" s="12">
        <f t="shared" si="0"/>
        <v>46.202040000000004</v>
      </c>
    </row>
    <row r="39" spans="1:18" x14ac:dyDescent="0.2">
      <c r="A39" s="10">
        <v>25</v>
      </c>
      <c r="B39" s="10">
        <v>394</v>
      </c>
      <c r="C39" s="6" t="s">
        <v>51</v>
      </c>
      <c r="D39" s="26">
        <v>4.7E-2</v>
      </c>
      <c r="E39" s="12"/>
      <c r="F39" s="14">
        <v>29226.408638333334</v>
      </c>
      <c r="G39" s="14">
        <v>29255.235305000002</v>
      </c>
      <c r="H39" s="14">
        <v>29341.715305000002</v>
      </c>
      <c r="I39" s="14">
        <v>29929.133587666667</v>
      </c>
      <c r="J39" s="14">
        <v>30268.711721000003</v>
      </c>
      <c r="K39" s="14">
        <v>30268.711721000003</v>
      </c>
      <c r="L39" s="14">
        <v>30376.811721000002</v>
      </c>
      <c r="M39" s="14">
        <v>30376.811721000002</v>
      </c>
      <c r="N39" s="14">
        <v>30376.811721000002</v>
      </c>
      <c r="O39" s="14">
        <v>30434.465054333334</v>
      </c>
      <c r="P39" s="14">
        <v>30483.470387666668</v>
      </c>
      <c r="Q39" s="14">
        <v>30483.470387666668</v>
      </c>
      <c r="R39" s="12">
        <f t="shared" si="0"/>
        <v>360821.75727066665</v>
      </c>
    </row>
    <row r="40" spans="1:18" x14ac:dyDescent="0.2">
      <c r="A40" s="10">
        <v>26</v>
      </c>
      <c r="B40" s="10">
        <v>394.01</v>
      </c>
      <c r="C40" s="3" t="s">
        <v>52</v>
      </c>
      <c r="D40" s="26">
        <v>5.0999999999999997E-2</v>
      </c>
      <c r="E40" s="12"/>
      <c r="F40" s="14">
        <v>68672.619577499994</v>
      </c>
      <c r="G40" s="14">
        <v>68672.619577499994</v>
      </c>
      <c r="H40" s="14">
        <v>68672.619577499994</v>
      </c>
      <c r="I40" s="14">
        <v>68672.619577499994</v>
      </c>
      <c r="J40" s="14">
        <v>68672.619577499994</v>
      </c>
      <c r="K40" s="14">
        <v>68672.619577499994</v>
      </c>
      <c r="L40" s="14">
        <v>68672.619577499994</v>
      </c>
      <c r="M40" s="14">
        <v>68672.619577499994</v>
      </c>
      <c r="N40" s="14">
        <v>68672.619577499994</v>
      </c>
      <c r="O40" s="14">
        <v>68672.619577499994</v>
      </c>
      <c r="P40" s="14">
        <v>68672.619577499994</v>
      </c>
      <c r="Q40" s="14">
        <v>68672.619577499994</v>
      </c>
      <c r="R40" s="12">
        <f t="shared" si="0"/>
        <v>824071.4349300001</v>
      </c>
    </row>
    <row r="41" spans="1:18" x14ac:dyDescent="0.2">
      <c r="A41" s="10">
        <v>27</v>
      </c>
      <c r="B41" s="10">
        <v>396</v>
      </c>
      <c r="C41" s="4" t="s">
        <v>53</v>
      </c>
      <c r="D41" s="26">
        <v>2.7E-2</v>
      </c>
      <c r="E41" s="12"/>
      <c r="F41" s="14">
        <v>7207.7972174999977</v>
      </c>
      <c r="G41" s="14">
        <v>7207.7972174999977</v>
      </c>
      <c r="H41" s="14">
        <v>7355.1812174999977</v>
      </c>
      <c r="I41" s="14">
        <v>7524.9212174999975</v>
      </c>
      <c r="J41" s="14">
        <v>7539.825217499998</v>
      </c>
      <c r="K41" s="14">
        <v>7539.825217499998</v>
      </c>
      <c r="L41" s="14">
        <v>7742.5196174999974</v>
      </c>
      <c r="M41" s="14">
        <v>7742.5196174999974</v>
      </c>
      <c r="N41" s="14">
        <v>7742.5196174999974</v>
      </c>
      <c r="O41" s="14">
        <v>7750.7996174999971</v>
      </c>
      <c r="P41" s="14">
        <v>7750.7996174999971</v>
      </c>
      <c r="Q41" s="14">
        <v>7750.7996174999971</v>
      </c>
      <c r="R41" s="12">
        <f t="shared" ref="R41:R46" si="1">SUM(F41:Q41)</f>
        <v>90855.305009999982</v>
      </c>
    </row>
    <row r="42" spans="1:18" x14ac:dyDescent="0.2">
      <c r="A42" s="10">
        <v>28</v>
      </c>
      <c r="B42" s="10">
        <v>397</v>
      </c>
      <c r="C42" s="4" t="s">
        <v>54</v>
      </c>
      <c r="D42" s="26">
        <v>0.04</v>
      </c>
      <c r="E42" s="12"/>
      <c r="F42" s="13">
        <v>13182.0466624</v>
      </c>
      <c r="G42" s="13">
        <v>13181.893648000001</v>
      </c>
      <c r="H42" s="13">
        <v>13181.893648000001</v>
      </c>
      <c r="I42" s="13">
        <v>13181.893648000001</v>
      </c>
      <c r="J42" s="13">
        <v>13181.893648000001</v>
      </c>
      <c r="K42" s="13">
        <v>13181.893648000001</v>
      </c>
      <c r="L42" s="13">
        <v>13181.893648000001</v>
      </c>
      <c r="M42" s="13">
        <v>13181.893648000001</v>
      </c>
      <c r="N42" s="13">
        <v>13181.893648000001</v>
      </c>
      <c r="O42" s="13">
        <v>13181.893648000001</v>
      </c>
      <c r="P42" s="13">
        <v>13181.893648000001</v>
      </c>
      <c r="Q42" s="13">
        <v>13181.893648000001</v>
      </c>
      <c r="R42" s="12">
        <f t="shared" si="1"/>
        <v>158182.87679039998</v>
      </c>
    </row>
    <row r="43" spans="1:18" x14ac:dyDescent="0.2">
      <c r="A43" s="10">
        <v>29</v>
      </c>
      <c r="B43" s="10">
        <v>398</v>
      </c>
      <c r="C43" s="4" t="s">
        <v>55</v>
      </c>
      <c r="D43" s="26">
        <v>4.9000000000000002E-2</v>
      </c>
      <c r="E43" s="12"/>
      <c r="F43" s="13">
        <v>3261.8401937800004</v>
      </c>
      <c r="G43" s="13">
        <v>3306.9201937800003</v>
      </c>
      <c r="H43" s="13">
        <v>3385.058860446667</v>
      </c>
      <c r="I43" s="13">
        <v>3609.5151857800006</v>
      </c>
      <c r="J43" s="13">
        <v>3609.5151857800006</v>
      </c>
      <c r="K43" s="13">
        <v>3609.5151857800006</v>
      </c>
      <c r="L43" s="13">
        <v>3756.1754524466678</v>
      </c>
      <c r="M43" s="13">
        <v>3756.1754524466678</v>
      </c>
      <c r="N43" s="13">
        <v>3756.1754524466678</v>
      </c>
      <c r="O43" s="13">
        <v>3756.1754524466678</v>
      </c>
      <c r="P43" s="13">
        <v>3768.1967857800009</v>
      </c>
      <c r="Q43" s="13">
        <v>3768.1967857800009</v>
      </c>
      <c r="R43" s="12">
        <f t="shared" si="1"/>
        <v>43343.460186693352</v>
      </c>
    </row>
    <row r="44" spans="1:18" x14ac:dyDescent="0.2">
      <c r="A44" s="10">
        <v>30</v>
      </c>
      <c r="B44" s="10">
        <v>336</v>
      </c>
      <c r="C44" s="16" t="s">
        <v>64</v>
      </c>
      <c r="D44" s="26">
        <v>3.5000000000000003E-2</v>
      </c>
      <c r="E44" s="12"/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83618.680212375824</v>
      </c>
      <c r="M44" s="13">
        <v>83618.680212375824</v>
      </c>
      <c r="N44" s="13">
        <v>83618.680212375824</v>
      </c>
      <c r="O44" s="13">
        <v>83618.680212375824</v>
      </c>
      <c r="P44" s="13">
        <v>83618.680212375824</v>
      </c>
      <c r="Q44" s="13">
        <v>83618.680212375824</v>
      </c>
      <c r="R44" s="12">
        <f t="shared" si="1"/>
        <v>501712.08127425495</v>
      </c>
    </row>
    <row r="45" spans="1:18" x14ac:dyDescent="0.2">
      <c r="A45" s="10">
        <v>31</v>
      </c>
      <c r="B45" s="10">
        <v>364</v>
      </c>
      <c r="C45" s="3" t="s">
        <v>56</v>
      </c>
      <c r="D45" s="26">
        <v>3.5000000000000003E-2</v>
      </c>
      <c r="E45" s="12"/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61128.242118899369</v>
      </c>
      <c r="M45" s="13">
        <v>61952.7429522327</v>
      </c>
      <c r="N45" s="13">
        <v>62023.577118899368</v>
      </c>
      <c r="O45" s="13">
        <v>62094.411285566035</v>
      </c>
      <c r="P45" s="13">
        <v>62094.411285566035</v>
      </c>
      <c r="Q45" s="13">
        <v>62094.411285566035</v>
      </c>
      <c r="R45" s="12">
        <f t="shared" si="1"/>
        <v>371387.79604672961</v>
      </c>
    </row>
    <row r="46" spans="1:18" x14ac:dyDescent="0.2">
      <c r="A46" s="10">
        <v>32</v>
      </c>
      <c r="B46" s="15">
        <v>377</v>
      </c>
      <c r="C46" s="16" t="s">
        <v>57</v>
      </c>
      <c r="D46" s="26">
        <v>0.03</v>
      </c>
      <c r="E46" s="12"/>
      <c r="F46" s="17">
        <v>39646.216341362095</v>
      </c>
      <c r="G46" s="17">
        <v>41742.002221362098</v>
      </c>
      <c r="H46" s="17">
        <v>43064.592341362099</v>
      </c>
      <c r="I46" s="17">
        <v>43064.592341362099</v>
      </c>
      <c r="J46" s="17">
        <v>43064.592341362099</v>
      </c>
      <c r="K46" s="17">
        <v>43064.592341362099</v>
      </c>
      <c r="L46" s="17">
        <v>43064.592341362099</v>
      </c>
      <c r="M46" s="17">
        <v>43064.592341362099</v>
      </c>
      <c r="N46" s="17">
        <v>43064.592341362099</v>
      </c>
      <c r="O46" s="17">
        <v>43064.592341362099</v>
      </c>
      <c r="P46" s="17">
        <v>43064.592341362099</v>
      </c>
      <c r="Q46" s="17">
        <v>43064.592341362099</v>
      </c>
      <c r="R46" s="18">
        <f t="shared" si="1"/>
        <v>512034.1419763451</v>
      </c>
    </row>
    <row r="47" spans="1:18" ht="13.5" customHeight="1" x14ac:dyDescent="0.2">
      <c r="A47" s="10"/>
    </row>
    <row r="48" spans="1:18" x14ac:dyDescent="0.2"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">
      <c r="A49" s="10">
        <v>33</v>
      </c>
      <c r="B49" s="10"/>
      <c r="C49" s="4" t="s">
        <v>58</v>
      </c>
      <c r="F49" s="12">
        <f t="shared" ref="F49:Q49" si="2">SUM(F15:F46)</f>
        <v>4259908.8524216749</v>
      </c>
      <c r="G49" s="12">
        <f t="shared" si="2"/>
        <v>4279193.8715952681</v>
      </c>
      <c r="H49" s="12">
        <f t="shared" si="2"/>
        <v>4306210.5997182755</v>
      </c>
      <c r="I49" s="12">
        <f t="shared" si="2"/>
        <v>4326295.9012880223</v>
      </c>
      <c r="J49" s="12">
        <f t="shared" si="2"/>
        <v>4340896.1656965828</v>
      </c>
      <c r="K49" s="12">
        <f t="shared" si="2"/>
        <v>4356004.4485492622</v>
      </c>
      <c r="L49" s="12">
        <f t="shared" si="2"/>
        <v>4515374.8202253515</v>
      </c>
      <c r="M49" s="12">
        <f t="shared" si="2"/>
        <v>4537864.6015860243</v>
      </c>
      <c r="N49" s="12">
        <f t="shared" si="2"/>
        <v>4554647.4494033707</v>
      </c>
      <c r="O49" s="12">
        <f t="shared" si="2"/>
        <v>4577465.0574571919</v>
      </c>
      <c r="P49" s="12">
        <f t="shared" si="2"/>
        <v>4599813.3696852652</v>
      </c>
      <c r="Q49" s="12">
        <f t="shared" si="2"/>
        <v>4618778.8523105653</v>
      </c>
      <c r="R49" s="12">
        <f>SUM(F49:Q49)</f>
        <v>53272453.989936851</v>
      </c>
    </row>
    <row r="50" spans="1:18" x14ac:dyDescent="0.2">
      <c r="A50" s="10">
        <v>34</v>
      </c>
      <c r="B50" s="10"/>
      <c r="C50" s="4" t="s">
        <v>59</v>
      </c>
      <c r="F50" s="13">
        <v>306194.00482185459</v>
      </c>
      <c r="G50" s="13">
        <v>306561.18813385459</v>
      </c>
      <c r="H50" s="13">
        <v>306926.96123385464</v>
      </c>
      <c r="I50" s="13">
        <v>307110.61151385464</v>
      </c>
      <c r="J50" s="13">
        <v>307157.69371385465</v>
      </c>
      <c r="K50" s="13">
        <v>307217.02982585464</v>
      </c>
      <c r="L50" s="13">
        <v>307244.64756985463</v>
      </c>
      <c r="M50" s="13">
        <v>307352.98164185468</v>
      </c>
      <c r="N50" s="13">
        <v>307407.57587385469</v>
      </c>
      <c r="O50" s="13">
        <v>307511.48829785467</v>
      </c>
      <c r="P50" s="13">
        <v>307554.42657785467</v>
      </c>
      <c r="Q50" s="13">
        <v>307699.56616585469</v>
      </c>
      <c r="R50" s="13">
        <f>SUM(F50:Q50)</f>
        <v>3685938.175370256</v>
      </c>
    </row>
    <row r="51" spans="1:18" x14ac:dyDescent="0.2">
      <c r="A51" s="10"/>
      <c r="B51" s="1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ht="13.5" thickBot="1" x14ac:dyDescent="0.25">
      <c r="A52" s="10">
        <v>35</v>
      </c>
      <c r="B52" s="10"/>
      <c r="C52" s="4" t="s">
        <v>60</v>
      </c>
      <c r="F52" s="20">
        <f>F49+F50</f>
        <v>4566102.8572435295</v>
      </c>
      <c r="G52" s="20">
        <f t="shared" ref="G52:R52" si="3">G49+G50</f>
        <v>4585755.0597291226</v>
      </c>
      <c r="H52" s="20">
        <f t="shared" si="3"/>
        <v>4613137.5609521298</v>
      </c>
      <c r="I52" s="20">
        <f t="shared" si="3"/>
        <v>4633406.5128018772</v>
      </c>
      <c r="J52" s="20">
        <f t="shared" si="3"/>
        <v>4648053.8594104378</v>
      </c>
      <c r="K52" s="20">
        <f t="shared" si="3"/>
        <v>4663221.4783751173</v>
      </c>
      <c r="L52" s="20">
        <f t="shared" si="3"/>
        <v>4822619.4677952062</v>
      </c>
      <c r="M52" s="20">
        <f t="shared" si="3"/>
        <v>4845217.5832278794</v>
      </c>
      <c r="N52" s="20">
        <f t="shared" si="3"/>
        <v>4862055.0252772253</v>
      </c>
      <c r="O52" s="20">
        <f t="shared" si="3"/>
        <v>4884976.5457550464</v>
      </c>
      <c r="P52" s="20">
        <f t="shared" si="3"/>
        <v>4907367.7962631201</v>
      </c>
      <c r="Q52" s="20">
        <f t="shared" si="3"/>
        <v>4926478.4184764195</v>
      </c>
      <c r="R52" s="20">
        <f t="shared" si="3"/>
        <v>56958392.165307105</v>
      </c>
    </row>
    <row r="53" spans="1:18" ht="13.5" thickTop="1" x14ac:dyDescent="0.2">
      <c r="C53" s="21"/>
      <c r="D53" s="22"/>
      <c r="E53" s="23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ht="13.5" thickBot="1" x14ac:dyDescent="0.25">
      <c r="A54" s="1"/>
      <c r="B54" s="2"/>
      <c r="C54" s="2"/>
      <c r="D54" s="2"/>
      <c r="E54" s="2"/>
      <c r="F54" s="2"/>
      <c r="G54" s="1"/>
      <c r="H54" s="2"/>
      <c r="I54" s="2"/>
      <c r="J54" s="2"/>
      <c r="K54" s="2"/>
      <c r="L54" s="2"/>
      <c r="M54" s="2"/>
      <c r="N54" s="2"/>
      <c r="O54" s="2"/>
      <c r="P54" s="1"/>
      <c r="Q54" s="2"/>
      <c r="R54" s="2"/>
    </row>
    <row r="55" spans="1:18" x14ac:dyDescent="0.2">
      <c r="A55" s="6" t="s">
        <v>61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9" t="s">
        <v>62</v>
      </c>
      <c r="Q55" s="12"/>
      <c r="R55" s="12"/>
    </row>
    <row r="56" spans="1:18" x14ac:dyDescent="0.2"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8" x14ac:dyDescent="0.2"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9" spans="1:18" x14ac:dyDescent="0.2"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8" x14ac:dyDescent="0.2"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8" x14ac:dyDescent="0.2"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</sheetData>
  <printOptions horizontalCentered="1"/>
  <pageMargins left="0.5" right="0.5" top="0.75" bottom="0.5" header="0.5" footer="0.25"/>
  <pageSetup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2F6404-0E62-4CEB-B198-C05376E6DBF0}"/>
</file>

<file path=customXml/itemProps2.xml><?xml version="1.0" encoding="utf-8"?>
<ds:datastoreItem xmlns:ds="http://schemas.openxmlformats.org/officeDocument/2006/customXml" ds:itemID="{F8A78305-24CB-4EFD-A739-348D88E1AFFF}"/>
</file>

<file path=customXml/itemProps3.xml><?xml version="1.0" encoding="utf-8"?>
<ds:datastoreItem xmlns:ds="http://schemas.openxmlformats.org/officeDocument/2006/customXml" ds:itemID="{84E47296-8E41-4E95-ADCE-3BAC8FE7BB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SCLG2-23</vt:lpstr>
      <vt:lpstr>'SCLG2-23'!\b</vt:lpstr>
      <vt:lpstr>'SCLG2-23'!\i</vt:lpstr>
      <vt:lpstr>'SCLG2-23'!\m</vt:lpstr>
      <vt:lpstr>'SCLG2-23'!\n</vt:lpstr>
      <vt:lpstr>'SCLG2-23'!\p</vt:lpstr>
      <vt:lpstr>'SCLG2-23'!_LIB01</vt:lpstr>
      <vt:lpstr>'SCLG2-23'!_LIB87</vt:lpstr>
      <vt:lpstr>'SCLG2-23'!ASST01</vt:lpstr>
      <vt:lpstr>'SCLG2-23'!ASST87</vt:lpstr>
      <vt:lpstr>'SCLG2-23'!INCOME01</vt:lpstr>
      <vt:lpstr>'SCLG2-23'!INCOME87</vt:lpstr>
      <vt:lpstr>'SCLG2-23'!Print_Area</vt:lpstr>
      <vt:lpstr>'SCLG2-23'!Print_Area_MI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2020-07-09T14:38:03Z</dcterms:created>
  <dcterms:modified xsi:type="dcterms:W3CDTF">2020-07-09T14:38:03Z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