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bookViews>
    <workbookView xWindow="28680" yWindow="285" windowWidth="20730" windowHeight="11160"/>
  </bookViews>
  <sheets>
    <sheet name="SCLG2-24" sheetId="1" r:id="rId1"/>
  </sheets>
  <definedNames>
    <definedName name="\a">'SCLG2-24'!$CZ$9:$CZ$10</definedName>
    <definedName name="\b">'SCLG2-24'!$CZ$12:$CZ$13</definedName>
    <definedName name="\c">'SCLG2-24'!$CZ$15:$CZ$27</definedName>
    <definedName name="\z">'SCLG2-24'!$CZ$6</definedName>
    <definedName name="_Regression_Int" localSheetId="0" hidden="1">1</definedName>
    <definedName name="_xlnm.Print_Area" localSheetId="0">'SCLG2-24'!$A$1:$R$48</definedName>
    <definedName name="Print_Area_MI" localSheetId="0">'SCLG2-24'!$A$1:$U$51</definedName>
    <definedName name="SCHC19PG1">'SCLG2-24'!$A$1:$T$44</definedName>
    <definedName name="SCHC19PG2">'SCLG2-24'!$A$55:$T$97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R25" i="1" l="1"/>
  <c r="R19" i="1"/>
  <c r="R18" i="1"/>
  <c r="R17" i="1"/>
  <c r="R16" i="1"/>
  <c r="A16" i="1"/>
  <c r="A17" i="1" s="1"/>
  <c r="A18" i="1" s="1"/>
  <c r="A19" i="1" s="1"/>
  <c r="A22" i="1" s="1"/>
  <c r="A25" i="1" s="1"/>
  <c r="A27" i="1" s="1"/>
  <c r="R15" i="1"/>
  <c r="A15" i="1"/>
  <c r="P22" i="1"/>
  <c r="P27" i="1" s="1"/>
  <c r="O22" i="1"/>
  <c r="O27" i="1" s="1"/>
  <c r="N22" i="1"/>
  <c r="N27" i="1" s="1"/>
  <c r="M22" i="1"/>
  <c r="M27" i="1" s="1"/>
  <c r="L22" i="1"/>
  <c r="L27" i="1" s="1"/>
  <c r="K22" i="1"/>
  <c r="K27" i="1" s="1"/>
  <c r="J22" i="1"/>
  <c r="J27" i="1" s="1"/>
  <c r="I22" i="1"/>
  <c r="I27" i="1" s="1"/>
  <c r="H22" i="1"/>
  <c r="H27" i="1" s="1"/>
  <c r="G22" i="1"/>
  <c r="G27" i="1" s="1"/>
  <c r="F22" i="1"/>
  <c r="F27" i="1" s="1"/>
  <c r="E22" i="1"/>
  <c r="E27" i="1" s="1"/>
  <c r="R14" i="1" l="1"/>
  <c r="R22" i="1" s="1"/>
  <c r="R27" i="1" s="1"/>
</calcChain>
</file>

<file path=xl/sharedStrings.xml><?xml version="1.0" encoding="utf-8"?>
<sst xmlns="http://schemas.openxmlformats.org/spreadsheetml/2006/main" count="71" uniqueCount="57">
  <si>
    <t>SCHEDULE G-2</t>
  </si>
  <si>
    <t xml:space="preserve">  AMORTIZATION/RECOVERY SCHEDULE FOR THE HISTORIC BASE YEAR - 12 MONTHS</t>
  </si>
  <si>
    <t>MACRO DIRECTORY FOR SCHEDULE C-19</t>
  </si>
  <si>
    <t>-</t>
  </si>
  <si>
    <t>FLORIDA PUBLIC SERVICE COMMISSION</t>
  </si>
  <si>
    <t xml:space="preserve"> EXPLANATION: PROVIDE A SCHEDULE FOR EACH AMORTIZATION/RECOVERY AMOUNT BY</t>
  </si>
  <si>
    <t>(ALT COMMAND)</t>
  </si>
  <si>
    <t>MACROS</t>
  </si>
  <si>
    <t>(EXPLANATION)</t>
  </si>
  <si>
    <t xml:space="preserve"> </t>
  </si>
  <si>
    <t xml:space="preserve">       ACCOUNT OR SUB-ACCOUNT PROPOSED FOR THE PROJECTED TEST YEAR.</t>
  </si>
  <si>
    <t>-------------</t>
  </si>
  <si>
    <t>------</t>
  </si>
  <si>
    <t xml:space="preserve">COMPANY:  </t>
  </si>
  <si>
    <t>PEOPLES GAS SYSTEM</t>
  </si>
  <si>
    <t xml:space="preserve">                                                                          </t>
  </si>
  <si>
    <t>[ALT] Z</t>
  </si>
  <si>
    <t>{GOTO}CT1~/XQ</t>
  </si>
  <si>
    <t>GO TO MACRO DIRECTORY</t>
  </si>
  <si>
    <t>DOCKET NO.:</t>
  </si>
  <si>
    <t>LINE</t>
  </si>
  <si>
    <t>A/C</t>
  </si>
  <si>
    <t xml:space="preserve"> NO.</t>
  </si>
  <si>
    <t xml:space="preserve">  NO.</t>
  </si>
  <si>
    <t>DESCRIPTION</t>
  </si>
  <si>
    <t>Jan 2021</t>
  </si>
  <si>
    <t>Feb 2021</t>
  </si>
  <si>
    <t>Mar 2021</t>
  </si>
  <si>
    <t>Apr 2021</t>
  </si>
  <si>
    <t>May 2021</t>
  </si>
  <si>
    <t>Jun 2021</t>
  </si>
  <si>
    <t>Jul 2021</t>
  </si>
  <si>
    <t>Aug 2021</t>
  </si>
  <si>
    <t>Sep 2021</t>
  </si>
  <si>
    <t>Oct 2021</t>
  </si>
  <si>
    <t>Nov 2021</t>
  </si>
  <si>
    <t>Dec 2021</t>
  </si>
  <si>
    <t>TOTAL</t>
  </si>
  <si>
    <t>ORGANIZATION</t>
  </si>
  <si>
    <t>FRANCHISES AND CONSENTS</t>
  </si>
  <si>
    <t>MISC INTANGIBLE PLANT</t>
  </si>
  <si>
    <t>303.01</t>
  </si>
  <si>
    <t>CUSTOMIZED SOFTWARE</t>
  </si>
  <si>
    <t>LAND RIGHTS / EASEMENTS</t>
  </si>
  <si>
    <t>STRUCTURES &amp; IMPROVEMENTS - Leasehold</t>
  </si>
  <si>
    <t>SUBTOTAL</t>
  </si>
  <si>
    <t>ACCUM PROV/AMORT-GP ACQ ADJ</t>
  </si>
  <si>
    <t>~A~GPRSCHC19PG2</t>
  </si>
  <si>
    <t>THEN PAGE TWO IMMEDIATELY FOLLOWING</t>
  </si>
  <si>
    <t>~A~GPPQ/XQ</t>
  </si>
  <si>
    <t xml:space="preserve">  </t>
  </si>
  <si>
    <t>SUPPORTING SCHEDULES:  G-6 p.3</t>
  </si>
  <si>
    <t>20200051-GU</t>
  </si>
  <si>
    <t>PAGE 24 OF 31</t>
  </si>
  <si>
    <t>TYPE OF DATA SHOWN:</t>
  </si>
  <si>
    <t>WITNESS: S. HILLARY</t>
  </si>
  <si>
    <t>PROJECTED TEST YEAR: 12/31/21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</si>
</sst>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5" formatCode="&quot;$&quot;#,##0_);\(&quot;$&quot;#,##0\)"/>
    <numFmt numFmtId="43" formatCode="_(* #,##0.00_);_(* \(#,##0.00\);_(* &quot;-&quot;??_);_(@_)"/>
    <numFmt numFmtId="164" formatCode="0_)"/>
    <numFmt numFmtId="165" formatCode="[$-409]mmm\-yy;@"/>
    <numFmt numFmtId="166" formatCode="_(* #,##0_);_(* \(#,##0\);_(* &quot;-&quot;??_);_(@_)"/>
  </numFmts>
  <fonts count="6" x14ac:knownFonts="1">
    <font>
      <sz val="10"/>
      <name val="Courier"/>
    </font>
    <font>
      <sz val="10"/>
      <name val="Courier"/>
      <family val="3"/>
    </font>
    <font>
      <sz val="10"/>
      <name val="Arial"/>
      <family val="2"/>
    </font>
    <font>
      <sz val="10"/>
      <name val="Arial"/>
      <family val="2"/>
    </font>
    <font>
      <sz val="10"/>
      <color indexed="12"/>
      <name val="Arial"/>
      <family val="2"/>
    </font>
    <font>
      <sz val="8"/>
      <color indexed="14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5" fontId="0" fillId="0" borderId="0"/>
    <xf numFmtId="43" fontId="3" fillId="0" borderId="0" applyFont="0" applyFill="0" applyBorder="0" applyAlignment="0" applyProtection="0"/>
    <xf numFmtId="0" fontId="1" fillId="0" borderId="0"/>
  </cellStyleXfs>
  <cellXfs count="34">
    <xf numFmtId="5" fontId="0" fillId="0" borderId="0" xfId="0"/>
    <xf numFmtId="0" fontId="2" fillId="0" borderId="0" xfId="2" applyFont="1" applyAlignment="1">
      <alignment horizontal="left"/>
    </xf>
    <xf numFmtId="0" fontId="2" fillId="0" borderId="0" xfId="2" applyFont="1"/>
    <xf numFmtId="0" fontId="2" fillId="0" borderId="1" xfId="2" applyFont="1" applyBorder="1" applyAlignment="1">
      <alignment horizontal="fill"/>
    </xf>
    <xf numFmtId="0" fontId="2" fillId="0" borderId="1" xfId="2" applyFont="1" applyBorder="1" applyAlignment="1">
      <alignment horizontal="left"/>
    </xf>
    <xf numFmtId="0" fontId="2" fillId="0" borderId="0" xfId="2" applyFont="1" applyAlignment="1">
      <alignment horizontal="fill"/>
    </xf>
    <xf numFmtId="164" fontId="2" fillId="0" borderId="0" xfId="2" applyNumberFormat="1" applyFont="1"/>
    <xf numFmtId="164" fontId="2" fillId="0" borderId="0" xfId="2" applyNumberFormat="1" applyFont="1" applyAlignment="1">
      <alignment horizontal="left"/>
    </xf>
    <xf numFmtId="49" fontId="2" fillId="0" borderId="0" xfId="2" quotePrefix="1" applyNumberFormat="1" applyFont="1" applyAlignment="1">
      <alignment horizontal="left"/>
    </xf>
    <xf numFmtId="0" fontId="2" fillId="0" borderId="0" xfId="2" quotePrefix="1" applyFont="1" applyAlignment="1">
      <alignment horizontal="left"/>
    </xf>
    <xf numFmtId="0" fontId="2" fillId="0" borderId="0" xfId="2" applyFont="1" applyAlignment="1">
      <alignment horizontal="center"/>
    </xf>
    <xf numFmtId="165" fontId="2" fillId="0" borderId="0" xfId="2" applyNumberFormat="1" applyFont="1" applyAlignment="1">
      <alignment horizontal="center"/>
    </xf>
    <xf numFmtId="17" fontId="2" fillId="0" borderId="0" xfId="2" applyNumberFormat="1" applyFont="1" applyAlignment="1">
      <alignment horizontal="center"/>
    </xf>
    <xf numFmtId="164" fontId="2" fillId="0" borderId="1" xfId="2" applyNumberFormat="1" applyFont="1" applyBorder="1" applyAlignment="1">
      <alignment horizontal="left"/>
    </xf>
    <xf numFmtId="164" fontId="2" fillId="0" borderId="1" xfId="2" applyNumberFormat="1" applyFont="1" applyBorder="1" applyAlignment="1">
      <alignment horizontal="center"/>
    </xf>
    <xf numFmtId="164" fontId="2" fillId="0" borderId="0" xfId="2" applyNumberFormat="1" applyFont="1" applyAlignment="1">
      <alignment horizontal="center"/>
    </xf>
    <xf numFmtId="5" fontId="2" fillId="0" borderId="0" xfId="1" applyNumberFormat="1" applyFont="1" applyProtection="1">
      <protection locked="0"/>
    </xf>
    <xf numFmtId="5" fontId="4" fillId="0" borderId="0" xfId="1" applyNumberFormat="1" applyFont="1" applyProtection="1">
      <protection locked="0"/>
    </xf>
    <xf numFmtId="5" fontId="2" fillId="0" borderId="0" xfId="2" applyNumberFormat="1" applyFont="1"/>
    <xf numFmtId="37" fontId="4" fillId="0" borderId="0" xfId="1" applyNumberFormat="1" applyFont="1" applyProtection="1">
      <protection locked="0"/>
    </xf>
    <xf numFmtId="166" fontId="2" fillId="0" borderId="0" xfId="1" applyNumberFormat="1" applyFont="1" applyProtection="1">
      <protection locked="0"/>
    </xf>
    <xf numFmtId="0" fontId="2" fillId="0" borderId="0" xfId="2" quotePrefix="1" applyFont="1" applyAlignment="1">
      <alignment horizontal="center"/>
    </xf>
    <xf numFmtId="37" fontId="4" fillId="0" borderId="0" xfId="1" applyNumberFormat="1" applyFont="1" applyBorder="1" applyProtection="1">
      <protection locked="0"/>
    </xf>
    <xf numFmtId="37" fontId="4" fillId="0" borderId="0" xfId="2" applyNumberFormat="1" applyFont="1" applyProtection="1">
      <protection locked="0"/>
    </xf>
    <xf numFmtId="37" fontId="2" fillId="0" borderId="0" xfId="2" applyNumberFormat="1" applyFont="1" applyAlignment="1">
      <alignment horizontal="fill"/>
    </xf>
    <xf numFmtId="5" fontId="2" fillId="0" borderId="2" xfId="2" applyNumberFormat="1" applyFont="1" applyBorder="1"/>
    <xf numFmtId="0" fontId="5" fillId="0" borderId="0" xfId="2" quotePrefix="1" applyFont="1" applyAlignment="1">
      <alignment horizontal="right"/>
    </xf>
    <xf numFmtId="166" fontId="2" fillId="0" borderId="0" xfId="1" applyNumberFormat="1" applyFont="1" applyProtection="1"/>
    <xf numFmtId="5" fontId="2" fillId="0" borderId="0" xfId="2" applyNumberFormat="1" applyFont="1" applyAlignment="1">
      <alignment horizontal="left"/>
    </xf>
    <xf numFmtId="43" fontId="2" fillId="0" borderId="0" xfId="1" applyFont="1"/>
    <xf numFmtId="5" fontId="2" fillId="0" borderId="0" xfId="0" applyFont="1" applyAlignment="1">
      <alignment horizontal="left" indent="2"/>
    </xf>
    <xf numFmtId="0" fontId="2" fillId="0" borderId="0" xfId="2" applyFont="1" applyAlignment="1">
      <alignment horizontal="left" indent="2"/>
    </xf>
    <xf numFmtId="0" fontId="2" fillId="0" borderId="0" xfId="2" applyFont="1" applyAlignment="1"/>
    <xf numFmtId="5" fontId="2" fillId="0" borderId="0" xfId="0" applyFont="1" applyAlignment="1">
      <alignment horizontal="left"/>
    </xf>
  </cellXfs>
  <cellStyles count="3">
    <cellStyle name="Comma" xfId="1" builtinId="3"/>
    <cellStyle name="Normal" xfId="0" builtinId="0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>
    <tabColor theme="5" tint="0.79998168889431442"/>
    <pageSetUpPr fitToPage="1"/>
  </sheetPr>
  <dimension ref="A1:DE91"/>
  <sheetViews>
    <sheetView tabSelected="1" workbookViewId="0">
      <selection activeCell="P5" sqref="P5"/>
    </sheetView>
  </sheetViews>
  <sheetFormatPr defaultColWidth="11.625" defaultRowHeight="12.75" x14ac:dyDescent="0.2"/>
  <cols>
    <col min="1" max="1" width="7.625" style="2" customWidth="1"/>
    <col min="2" max="2" width="9.125" style="2" customWidth="1"/>
    <col min="3" max="3" width="30.25" style="2" customWidth="1"/>
    <col min="4" max="4" width="1.625" style="2" customWidth="1"/>
    <col min="5" max="16" width="10" style="2" customWidth="1"/>
    <col min="17" max="17" width="5.125" style="2" customWidth="1"/>
    <col min="18" max="18" width="11.75" style="2" customWidth="1"/>
    <col min="19" max="19" width="1.625" style="2" customWidth="1"/>
    <col min="20" max="20" width="13.625" style="2" customWidth="1"/>
    <col min="21" max="22" width="9.625" style="2" customWidth="1"/>
    <col min="23" max="36" width="11.625" style="2"/>
    <col min="37" max="38" width="6.625" style="2" customWidth="1"/>
    <col min="39" max="39" width="30.625" style="2" customWidth="1"/>
    <col min="40" max="40" width="2.625" style="2" customWidth="1"/>
    <col min="41" max="41" width="12.625" style="2" customWidth="1"/>
    <col min="42" max="42" width="2.625" style="2" customWidth="1"/>
    <col min="43" max="43" width="12.625" style="2" customWidth="1"/>
    <col min="44" max="44" width="2.625" style="2" customWidth="1"/>
    <col min="45" max="45" width="12.625" style="2" customWidth="1"/>
    <col min="46" max="46" width="2.625" style="2" customWidth="1"/>
    <col min="47" max="47" width="12.625" style="2" customWidth="1"/>
    <col min="48" max="48" width="2.625" style="2" customWidth="1"/>
    <col min="49" max="49" width="12.625" style="2" customWidth="1"/>
    <col min="50" max="50" width="2.625" style="2" customWidth="1"/>
    <col min="51" max="51" width="12.625" style="2" customWidth="1"/>
    <col min="52" max="52" width="2.625" style="2" customWidth="1"/>
    <col min="53" max="53" width="12.625" style="2" customWidth="1"/>
    <col min="54" max="54" width="2.625" style="2" customWidth="1"/>
    <col min="55" max="55" width="12.625" style="2" customWidth="1"/>
    <col min="56" max="56" width="2.625" style="2" customWidth="1"/>
    <col min="57" max="57" width="12.625" style="2" customWidth="1"/>
    <col min="58" max="58" width="2.625" style="2" customWidth="1"/>
    <col min="59" max="59" width="12.625" style="2" customWidth="1"/>
    <col min="60" max="60" width="2.625" style="2" customWidth="1"/>
    <col min="61" max="61" width="12.625" style="2" customWidth="1"/>
    <col min="62" max="62" width="2.625" style="2" customWidth="1"/>
    <col min="63" max="63" width="12.625" style="2" customWidth="1"/>
    <col min="64" max="64" width="2.625" style="2" customWidth="1"/>
    <col min="65" max="65" width="13.625" style="2" customWidth="1"/>
    <col min="66" max="67" width="11.625" style="2"/>
    <col min="68" max="69" width="6.625" style="2" customWidth="1"/>
    <col min="70" max="70" width="27.625" style="2" customWidth="1"/>
    <col min="71" max="71" width="2.625" style="2" customWidth="1"/>
    <col min="72" max="72" width="11.625" style="2"/>
    <col min="73" max="73" width="2.625" style="2" customWidth="1"/>
    <col min="74" max="74" width="11.625" style="2"/>
    <col min="75" max="75" width="2.625" style="2" customWidth="1"/>
    <col min="76" max="76" width="11.625" style="2"/>
    <col min="77" max="77" width="2.625" style="2" customWidth="1"/>
    <col min="78" max="78" width="11.625" style="2"/>
    <col min="79" max="79" width="2.625" style="2" customWidth="1"/>
    <col min="80" max="80" width="11.625" style="2"/>
    <col min="81" max="81" width="2.625" style="2" customWidth="1"/>
    <col min="82" max="82" width="11.625" style="2"/>
    <col min="83" max="83" width="2.625" style="2" customWidth="1"/>
    <col min="84" max="84" width="11.625" style="2"/>
    <col min="85" max="85" width="2.625" style="2" customWidth="1"/>
    <col min="86" max="86" width="11.625" style="2"/>
    <col min="87" max="87" width="2.625" style="2" customWidth="1"/>
    <col min="88" max="88" width="11.625" style="2"/>
    <col min="89" max="89" width="2.625" style="2" customWidth="1"/>
    <col min="90" max="90" width="11.625" style="2"/>
    <col min="91" max="91" width="2.625" style="2" customWidth="1"/>
    <col min="92" max="92" width="11.625" style="2"/>
    <col min="93" max="93" width="2.625" style="2" customWidth="1"/>
    <col min="94" max="94" width="11.625" style="2"/>
    <col min="95" max="95" width="2.625" style="2" customWidth="1"/>
    <col min="96" max="96" width="11.625" style="2"/>
    <col min="97" max="97" width="2.625" style="2" customWidth="1"/>
    <col min="98" max="98" width="11.625" style="2"/>
    <col min="99" max="99" width="2.625" style="2" customWidth="1"/>
    <col min="100" max="100" width="5.625" style="2" customWidth="1"/>
    <col min="101" max="16384" width="11.625" style="2"/>
  </cols>
  <sheetData>
    <row r="1" spans="1:109" x14ac:dyDescent="0.2">
      <c r="A1" s="1" t="s">
        <v>0</v>
      </c>
      <c r="G1" s="1" t="s">
        <v>1</v>
      </c>
      <c r="P1" s="2" t="s">
        <v>53</v>
      </c>
      <c r="CZ1" s="1" t="s">
        <v>2</v>
      </c>
    </row>
    <row r="2" spans="1:109" ht="13.5" thickBot="1" x14ac:dyDescent="0.25">
      <c r="A2" s="3"/>
      <c r="B2" s="4"/>
      <c r="C2" s="3"/>
      <c r="D2" s="4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4"/>
      <c r="T2" s="3"/>
      <c r="U2" s="4"/>
      <c r="CX2" s="5" t="s">
        <v>3</v>
      </c>
      <c r="CY2" s="5" t="s">
        <v>3</v>
      </c>
      <c r="CZ2" s="5" t="s">
        <v>3</v>
      </c>
      <c r="DA2" s="5" t="s">
        <v>3</v>
      </c>
      <c r="DB2" s="5" t="s">
        <v>3</v>
      </c>
      <c r="DC2" s="5" t="s">
        <v>3</v>
      </c>
      <c r="DD2" s="5" t="s">
        <v>3</v>
      </c>
      <c r="DE2" s="5" t="s">
        <v>3</v>
      </c>
    </row>
    <row r="3" spans="1:109" x14ac:dyDescent="0.2">
      <c r="A3" s="1" t="s">
        <v>4</v>
      </c>
      <c r="G3" s="1" t="s">
        <v>5</v>
      </c>
      <c r="O3" s="31"/>
      <c r="P3" s="32" t="s">
        <v>54</v>
      </c>
      <c r="CX3" s="1" t="s">
        <v>6</v>
      </c>
      <c r="CZ3" s="1" t="s">
        <v>7</v>
      </c>
      <c r="DB3" s="1" t="s">
        <v>8</v>
      </c>
    </row>
    <row r="4" spans="1:109" x14ac:dyDescent="0.2">
      <c r="A4" s="1" t="s">
        <v>9</v>
      </c>
      <c r="G4" s="1" t="s">
        <v>10</v>
      </c>
      <c r="O4" s="31"/>
      <c r="P4" s="1" t="s">
        <v>56</v>
      </c>
      <c r="CX4" s="1" t="s">
        <v>11</v>
      </c>
      <c r="CZ4" s="1" t="s">
        <v>12</v>
      </c>
      <c r="DB4" s="1" t="s">
        <v>11</v>
      </c>
    </row>
    <row r="5" spans="1:109" x14ac:dyDescent="0.2">
      <c r="A5" s="1" t="s">
        <v>13</v>
      </c>
      <c r="C5" s="2" t="s">
        <v>14</v>
      </c>
      <c r="O5" s="30"/>
      <c r="P5" s="33" t="s">
        <v>55</v>
      </c>
    </row>
    <row r="6" spans="1:109" x14ac:dyDescent="0.2">
      <c r="A6" s="6"/>
      <c r="E6" s="1" t="s">
        <v>15</v>
      </c>
      <c r="CX6" s="1" t="s">
        <v>16</v>
      </c>
      <c r="CZ6" s="1" t="s">
        <v>17</v>
      </c>
      <c r="DB6" s="1" t="s">
        <v>18</v>
      </c>
    </row>
    <row r="7" spans="1:109" x14ac:dyDescent="0.2">
      <c r="A7" s="7" t="s">
        <v>19</v>
      </c>
      <c r="C7" s="8" t="s">
        <v>52</v>
      </c>
      <c r="E7" s="9"/>
    </row>
    <row r="9" spans="1:109" ht="13.5" thickBot="1" x14ac:dyDescent="0.2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</row>
    <row r="10" spans="1:109" x14ac:dyDescent="0.2">
      <c r="A10" s="7" t="s">
        <v>20</v>
      </c>
      <c r="B10" s="10" t="s">
        <v>21</v>
      </c>
      <c r="R10" s="10"/>
    </row>
    <row r="11" spans="1:109" x14ac:dyDescent="0.2">
      <c r="A11" s="7" t="s">
        <v>22</v>
      </c>
      <c r="B11" s="10" t="s">
        <v>23</v>
      </c>
      <c r="C11" s="10" t="s">
        <v>24</v>
      </c>
      <c r="E11" s="11" t="s">
        <v>25</v>
      </c>
      <c r="F11" s="11" t="s">
        <v>26</v>
      </c>
      <c r="G11" s="11" t="s">
        <v>27</v>
      </c>
      <c r="H11" s="11" t="s">
        <v>28</v>
      </c>
      <c r="I11" s="11" t="s">
        <v>29</v>
      </c>
      <c r="J11" s="11" t="s">
        <v>30</v>
      </c>
      <c r="K11" s="11" t="s">
        <v>31</v>
      </c>
      <c r="L11" s="11" t="s">
        <v>32</v>
      </c>
      <c r="M11" s="11" t="s">
        <v>33</v>
      </c>
      <c r="N11" s="11" t="s">
        <v>34</v>
      </c>
      <c r="O11" s="11" t="s">
        <v>35</v>
      </c>
      <c r="P11" s="11" t="s">
        <v>36</v>
      </c>
      <c r="Q11" s="12"/>
      <c r="R11" s="10" t="s">
        <v>37</v>
      </c>
    </row>
    <row r="12" spans="1:109" ht="13.5" thickBot="1" x14ac:dyDescent="0.25">
      <c r="A12" s="13"/>
      <c r="B12" s="14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4"/>
    </row>
    <row r="13" spans="1:109" x14ac:dyDescent="0.2">
      <c r="A13" s="15"/>
      <c r="B13" s="10"/>
      <c r="C13" s="7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7"/>
      <c r="R13" s="16"/>
    </row>
    <row r="14" spans="1:109" x14ac:dyDescent="0.2">
      <c r="A14" s="10">
        <v>1</v>
      </c>
      <c r="B14" s="10">
        <v>301</v>
      </c>
      <c r="C14" s="7" t="s">
        <v>38</v>
      </c>
      <c r="E14" s="18">
        <v>0</v>
      </c>
      <c r="F14" s="18">
        <v>0</v>
      </c>
      <c r="G14" s="18">
        <v>0</v>
      </c>
      <c r="H14" s="18">
        <v>0</v>
      </c>
      <c r="I14" s="18">
        <v>0</v>
      </c>
      <c r="J14" s="18">
        <v>0</v>
      </c>
      <c r="K14" s="18">
        <v>0</v>
      </c>
      <c r="L14" s="18">
        <v>0</v>
      </c>
      <c r="M14" s="18">
        <v>0</v>
      </c>
      <c r="N14" s="18">
        <v>0</v>
      </c>
      <c r="O14" s="18">
        <v>0</v>
      </c>
      <c r="P14" s="18">
        <v>0</v>
      </c>
      <c r="Q14" s="19"/>
      <c r="R14" s="18">
        <f t="shared" ref="R14:R19" si="0">SUM(E14:Q14)</f>
        <v>0</v>
      </c>
    </row>
    <row r="15" spans="1:109" x14ac:dyDescent="0.2">
      <c r="A15" s="10">
        <f>1+A14</f>
        <v>2</v>
      </c>
      <c r="B15" s="10">
        <v>302</v>
      </c>
      <c r="C15" s="7" t="s">
        <v>39</v>
      </c>
      <c r="E15" s="20">
        <v>0</v>
      </c>
      <c r="F15" s="20">
        <v>0</v>
      </c>
      <c r="G15" s="20">
        <v>0</v>
      </c>
      <c r="H15" s="20">
        <v>0</v>
      </c>
      <c r="I15" s="20">
        <v>0</v>
      </c>
      <c r="J15" s="20">
        <v>0</v>
      </c>
      <c r="K15" s="20">
        <v>0</v>
      </c>
      <c r="L15" s="20">
        <v>0</v>
      </c>
      <c r="M15" s="20">
        <v>0</v>
      </c>
      <c r="N15" s="20">
        <v>0</v>
      </c>
      <c r="O15" s="20">
        <v>0</v>
      </c>
      <c r="P15" s="20">
        <v>0</v>
      </c>
      <c r="Q15" s="19"/>
      <c r="R15" s="20">
        <f t="shared" si="0"/>
        <v>0</v>
      </c>
    </row>
    <row r="16" spans="1:109" x14ac:dyDescent="0.2">
      <c r="A16" s="10">
        <f>1+A15</f>
        <v>3</v>
      </c>
      <c r="B16" s="10">
        <v>303</v>
      </c>
      <c r="C16" s="7" t="s">
        <v>40</v>
      </c>
      <c r="E16" s="20">
        <v>2717.7502333333337</v>
      </c>
      <c r="F16" s="20">
        <v>2717.7502333333337</v>
      </c>
      <c r="G16" s="20">
        <v>2717.7502333333337</v>
      </c>
      <c r="H16" s="20">
        <v>2717.7502333333337</v>
      </c>
      <c r="I16" s="20">
        <v>2717.7502333333337</v>
      </c>
      <c r="J16" s="20">
        <v>2717.7502333333337</v>
      </c>
      <c r="K16" s="20">
        <v>2717.7502333333337</v>
      </c>
      <c r="L16" s="20">
        <v>2717.7502333333337</v>
      </c>
      <c r="M16" s="20">
        <v>2717.7502333333337</v>
      </c>
      <c r="N16" s="20">
        <v>2717.7502333333337</v>
      </c>
      <c r="O16" s="20">
        <v>2717.7502333333337</v>
      </c>
      <c r="P16" s="20">
        <v>2717.7502333333337</v>
      </c>
      <c r="Q16" s="19"/>
      <c r="R16" s="20">
        <f t="shared" si="0"/>
        <v>32613.002799999998</v>
      </c>
    </row>
    <row r="17" spans="1:106" x14ac:dyDescent="0.2">
      <c r="A17" s="10">
        <f>1+A16</f>
        <v>4</v>
      </c>
      <c r="B17" s="21" t="s">
        <v>41</v>
      </c>
      <c r="C17" s="9" t="s">
        <v>42</v>
      </c>
      <c r="E17" s="20">
        <v>286154.50271935458</v>
      </c>
      <c r="F17" s="20">
        <v>286521.68603135459</v>
      </c>
      <c r="G17" s="20">
        <v>286887.45913135464</v>
      </c>
      <c r="H17" s="20">
        <v>287071.10941135464</v>
      </c>
      <c r="I17" s="20">
        <v>287118.19161135465</v>
      </c>
      <c r="J17" s="20">
        <v>287177.52772335464</v>
      </c>
      <c r="K17" s="20">
        <v>287205.14546735462</v>
      </c>
      <c r="L17" s="20">
        <v>287313.47953935468</v>
      </c>
      <c r="M17" s="20">
        <v>287368.07377135468</v>
      </c>
      <c r="N17" s="20">
        <v>287471.98619535466</v>
      </c>
      <c r="O17" s="20">
        <v>287514.92447535467</v>
      </c>
      <c r="P17" s="20">
        <v>287660.06406335469</v>
      </c>
      <c r="Q17" s="19"/>
      <c r="R17" s="20">
        <f t="shared" si="0"/>
        <v>3445464.1501402562</v>
      </c>
    </row>
    <row r="18" spans="1:106" x14ac:dyDescent="0.2">
      <c r="A18" s="10">
        <f>1+A17</f>
        <v>5</v>
      </c>
      <c r="B18" s="10">
        <v>374.02</v>
      </c>
      <c r="C18" s="1" t="s">
        <v>43</v>
      </c>
      <c r="E18" s="20">
        <v>4624.6119291666682</v>
      </c>
      <c r="F18" s="20">
        <v>4624.6119291666682</v>
      </c>
      <c r="G18" s="20">
        <v>4624.6119291666682</v>
      </c>
      <c r="H18" s="20">
        <v>4624.6119291666682</v>
      </c>
      <c r="I18" s="20">
        <v>4624.6119291666682</v>
      </c>
      <c r="J18" s="20">
        <v>4624.6119291666682</v>
      </c>
      <c r="K18" s="20">
        <v>4624.6119291666682</v>
      </c>
      <c r="L18" s="20">
        <v>4624.6119291666682</v>
      </c>
      <c r="M18" s="20">
        <v>4624.6119291666682</v>
      </c>
      <c r="N18" s="20">
        <v>4624.6119291666682</v>
      </c>
      <c r="O18" s="20">
        <v>4624.6119291666682</v>
      </c>
      <c r="P18" s="20">
        <v>4624.6119291666682</v>
      </c>
      <c r="Q18" s="22"/>
      <c r="R18" s="20">
        <f t="shared" si="0"/>
        <v>55495.343150000022</v>
      </c>
    </row>
    <row r="19" spans="1:106" x14ac:dyDescent="0.2">
      <c r="A19" s="10">
        <f>1+A18</f>
        <v>6</v>
      </c>
      <c r="B19" s="10">
        <v>390.02</v>
      </c>
      <c r="C19" s="9" t="s">
        <v>44</v>
      </c>
      <c r="E19" s="20">
        <v>268.31994000000003</v>
      </c>
      <c r="F19" s="20">
        <v>268.31994000000003</v>
      </c>
      <c r="G19" s="20">
        <v>268.31994000000003</v>
      </c>
      <c r="H19" s="20">
        <v>268.31994000000003</v>
      </c>
      <c r="I19" s="20">
        <v>268.31994000000003</v>
      </c>
      <c r="J19" s="20">
        <v>268.31994000000003</v>
      </c>
      <c r="K19" s="20">
        <v>268.31994000000003</v>
      </c>
      <c r="L19" s="20">
        <v>268.31994000000003</v>
      </c>
      <c r="M19" s="20">
        <v>268.31994000000003</v>
      </c>
      <c r="N19" s="20">
        <v>268.31994000000003</v>
      </c>
      <c r="O19" s="20">
        <v>268.31994000000003</v>
      </c>
      <c r="P19" s="20">
        <v>268.31994000000003</v>
      </c>
      <c r="Q19" s="22"/>
      <c r="R19" s="20">
        <f t="shared" si="0"/>
        <v>3219.8392799999997</v>
      </c>
    </row>
    <row r="20" spans="1:106" x14ac:dyDescent="0.2">
      <c r="A20" s="10"/>
      <c r="B20" s="10"/>
      <c r="C20" s="9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3"/>
      <c r="R20" s="20"/>
    </row>
    <row r="21" spans="1:106" x14ac:dyDescent="0.2">
      <c r="A21" s="10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</row>
    <row r="22" spans="1:106" ht="13.5" thickBot="1" x14ac:dyDescent="0.25">
      <c r="A22" s="10">
        <f>A19+1</f>
        <v>7</v>
      </c>
      <c r="C22" s="9" t="s">
        <v>45</v>
      </c>
      <c r="D22" s="1"/>
      <c r="E22" s="25">
        <f t="shared" ref="E22:P22" si="1">SUM(E13:E21)</f>
        <v>293765.18482185458</v>
      </c>
      <c r="F22" s="25">
        <f t="shared" si="1"/>
        <v>294132.36813385459</v>
      </c>
      <c r="G22" s="25">
        <f t="shared" si="1"/>
        <v>294498.14123385464</v>
      </c>
      <c r="H22" s="25">
        <f t="shared" si="1"/>
        <v>294681.79151385464</v>
      </c>
      <c r="I22" s="25">
        <f t="shared" si="1"/>
        <v>294728.87371385464</v>
      </c>
      <c r="J22" s="25">
        <f t="shared" si="1"/>
        <v>294788.20982585463</v>
      </c>
      <c r="K22" s="25">
        <f t="shared" si="1"/>
        <v>294815.82756985462</v>
      </c>
      <c r="L22" s="25">
        <f t="shared" si="1"/>
        <v>294924.16164185468</v>
      </c>
      <c r="M22" s="25">
        <f t="shared" si="1"/>
        <v>294978.75587385468</v>
      </c>
      <c r="N22" s="25">
        <f t="shared" si="1"/>
        <v>295082.66829785466</v>
      </c>
      <c r="O22" s="25">
        <f t="shared" si="1"/>
        <v>295125.60657785466</v>
      </c>
      <c r="P22" s="25">
        <f t="shared" si="1"/>
        <v>295270.74616585468</v>
      </c>
      <c r="Q22" s="25"/>
      <c r="R22" s="25">
        <f>SUM(R13:R21)</f>
        <v>3536792.3353702561</v>
      </c>
    </row>
    <row r="23" spans="1:106" ht="13.5" thickTop="1" x14ac:dyDescent="0.2">
      <c r="C23" s="26"/>
      <c r="CX23" s="1"/>
      <c r="CZ23" s="1"/>
      <c r="DB23" s="1"/>
    </row>
    <row r="24" spans="1:106" x14ac:dyDescent="0.2"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R24" s="18"/>
      <c r="CX24" s="1"/>
      <c r="CZ24" s="1"/>
      <c r="DB24" s="1"/>
    </row>
    <row r="25" spans="1:106" x14ac:dyDescent="0.2">
      <c r="A25" s="10">
        <f>1+A22</f>
        <v>8</v>
      </c>
      <c r="B25" s="10">
        <v>115.01</v>
      </c>
      <c r="C25" s="9" t="s">
        <v>46</v>
      </c>
      <c r="D25" s="27">
        <v>11936.64000000013</v>
      </c>
      <c r="E25" s="27">
        <v>12428.82</v>
      </c>
      <c r="F25" s="27">
        <v>12428.82</v>
      </c>
      <c r="G25" s="27">
        <v>12428.82</v>
      </c>
      <c r="H25" s="27">
        <v>12428.82</v>
      </c>
      <c r="I25" s="27">
        <v>12428.82</v>
      </c>
      <c r="J25" s="27">
        <v>12428.82</v>
      </c>
      <c r="K25" s="27">
        <v>12428.82</v>
      </c>
      <c r="L25" s="27">
        <v>12428.82</v>
      </c>
      <c r="M25" s="27">
        <v>12428.82</v>
      </c>
      <c r="N25" s="27">
        <v>12428.82</v>
      </c>
      <c r="O25" s="27">
        <v>12428.82</v>
      </c>
      <c r="P25" s="27">
        <v>12428.82</v>
      </c>
      <c r="Q25" s="27"/>
      <c r="R25" s="20">
        <f>SUM(E25:Q25)</f>
        <v>149145.84000000003</v>
      </c>
      <c r="CX25" s="1"/>
      <c r="CZ25" s="1"/>
      <c r="DB25" s="1"/>
    </row>
    <row r="26" spans="1:106" x14ac:dyDescent="0.2">
      <c r="A26" s="15"/>
      <c r="T26" s="18"/>
      <c r="CZ26" s="1" t="s">
        <v>47</v>
      </c>
      <c r="DB26" s="1" t="s">
        <v>48</v>
      </c>
    </row>
    <row r="27" spans="1:106" ht="13.5" thickBot="1" x14ac:dyDescent="0.25">
      <c r="A27" s="15">
        <f>1+A25</f>
        <v>9</v>
      </c>
      <c r="C27" s="2" t="s">
        <v>37</v>
      </c>
      <c r="D27" s="25"/>
      <c r="E27" s="25">
        <f>E22+E25</f>
        <v>306194.00482185459</v>
      </c>
      <c r="F27" s="25">
        <f t="shared" ref="F27:R27" si="2">F22+F25</f>
        <v>306561.18813385459</v>
      </c>
      <c r="G27" s="25">
        <f t="shared" si="2"/>
        <v>306926.96123385464</v>
      </c>
      <c r="H27" s="25">
        <f t="shared" si="2"/>
        <v>307110.61151385464</v>
      </c>
      <c r="I27" s="25">
        <f t="shared" si="2"/>
        <v>307157.69371385465</v>
      </c>
      <c r="J27" s="25">
        <f t="shared" si="2"/>
        <v>307217.02982585464</v>
      </c>
      <c r="K27" s="25">
        <f t="shared" si="2"/>
        <v>307244.64756985463</v>
      </c>
      <c r="L27" s="25">
        <f t="shared" si="2"/>
        <v>307352.98164185468</v>
      </c>
      <c r="M27" s="25">
        <f t="shared" si="2"/>
        <v>307407.57587385469</v>
      </c>
      <c r="N27" s="25">
        <f t="shared" si="2"/>
        <v>307511.48829785467</v>
      </c>
      <c r="O27" s="25">
        <f t="shared" si="2"/>
        <v>307554.42657785467</v>
      </c>
      <c r="P27" s="25">
        <f t="shared" si="2"/>
        <v>307699.56616585469</v>
      </c>
      <c r="Q27" s="25"/>
      <c r="R27" s="25">
        <f t="shared" si="2"/>
        <v>3685938.175370256</v>
      </c>
      <c r="CZ27" s="1" t="s">
        <v>49</v>
      </c>
    </row>
    <row r="28" spans="1:106" ht="13.5" thickTop="1" x14ac:dyDescent="0.2"/>
    <row r="29" spans="1:106" x14ac:dyDescent="0.2">
      <c r="H29" s="1"/>
      <c r="L29" s="28" t="s">
        <v>9</v>
      </c>
    </row>
    <row r="30" spans="1:106" x14ac:dyDescent="0.2">
      <c r="L30" s="1" t="s">
        <v>50</v>
      </c>
    </row>
    <row r="31" spans="1:106" x14ac:dyDescent="0.2"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</row>
    <row r="32" spans="1:106" x14ac:dyDescent="0.2">
      <c r="L32" s="1" t="s">
        <v>9</v>
      </c>
    </row>
    <row r="33" spans="1:21" x14ac:dyDescent="0.2">
      <c r="H33" s="1"/>
      <c r="L33" s="1" t="s">
        <v>9</v>
      </c>
    </row>
    <row r="34" spans="1:21" x14ac:dyDescent="0.2">
      <c r="L34" s="1" t="s">
        <v>9</v>
      </c>
    </row>
    <row r="35" spans="1:21" x14ac:dyDescent="0.2">
      <c r="H35" s="1"/>
      <c r="L35" s="1" t="s">
        <v>9</v>
      </c>
    </row>
    <row r="47" spans="1:21" ht="13.5" thickBot="1" x14ac:dyDescent="0.25">
      <c r="A47" s="3"/>
      <c r="B47" s="4"/>
      <c r="C47" s="3"/>
      <c r="D47" s="4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4"/>
      <c r="T47" s="3"/>
      <c r="U47" s="4"/>
    </row>
    <row r="48" spans="1:21" x14ac:dyDescent="0.2">
      <c r="A48" s="1" t="s">
        <v>51</v>
      </c>
    </row>
    <row r="69" spans="7:20" x14ac:dyDescent="0.2"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T69" s="18"/>
    </row>
    <row r="72" spans="7:20" x14ac:dyDescent="0.2">
      <c r="L72" s="18"/>
    </row>
    <row r="88" spans="7:20" x14ac:dyDescent="0.2"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T88" s="18"/>
    </row>
    <row r="91" spans="7:20" x14ac:dyDescent="0.2">
      <c r="L91" s="18"/>
    </row>
  </sheetData>
  <printOptions horizontalCentered="1"/>
  <pageMargins left="0.5" right="0.5" top="0.75" bottom="0.5" header="0.5" footer="0.25"/>
  <pageSetup scale="65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2ACC679A4B2B2498C51DFEA93B23388" ma:contentTypeVersion="4" ma:contentTypeDescription="Create a new document." ma:contentTypeScope="" ma:versionID="822d9ec8051f074c75dc280a41fa8bb1">
  <xsd:schema xmlns:xsd="http://www.w3.org/2001/XMLSchema" xmlns:xs="http://www.w3.org/2001/XMLSchema" xmlns:p="http://schemas.microsoft.com/office/2006/metadata/properties" xmlns:ns2="893a536c-6c7f-4e41-bad0-aeadd1862fa9" targetNamespace="http://schemas.microsoft.com/office/2006/metadata/properties" ma:root="true" ma:fieldsID="fa5e0c49a92c2916c81a8ca25f62ea50" ns2:_="">
    <xsd:import namespace="893a536c-6c7f-4e41-bad0-aeadd1862fa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3a536c-6c7f-4e41-bad0-aeadd1862fa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CCD7349-B58F-4FDA-89AF-E5FA8CDB42FE}"/>
</file>

<file path=customXml/itemProps2.xml><?xml version="1.0" encoding="utf-8"?>
<ds:datastoreItem xmlns:ds="http://schemas.openxmlformats.org/officeDocument/2006/customXml" ds:itemID="{9CD7482D-4569-433C-8824-5EE90878AB9C}"/>
</file>

<file path=customXml/itemProps3.xml><?xml version="1.0" encoding="utf-8"?>
<ds:datastoreItem xmlns:ds="http://schemas.openxmlformats.org/officeDocument/2006/customXml" ds:itemID="{15911626-1C15-46C4-B00C-E924E50172D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HeadingPairs>
  <TitlesOfParts>
    <vt:vector size="9" baseType="lpstr">
      <vt:lpstr>SCLG2-24</vt:lpstr>
      <vt:lpstr>\a</vt:lpstr>
      <vt:lpstr>\b</vt:lpstr>
      <vt:lpstr>\c</vt:lpstr>
      <vt:lpstr>\z</vt:lpstr>
      <vt:lpstr>'SCLG2-24'!Print_Area</vt:lpstr>
      <vt:lpstr>'SCLG2-24'!Print_Area_MI</vt:lpstr>
      <vt:lpstr>SCHC19PG1</vt:lpstr>
      <vt:lpstr>SCHC19PG2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2020-07-09T14:38:09Z</dcterms:created>
  <dcterms:modified xsi:type="dcterms:W3CDTF">2020-07-09T14:38:09Z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0x010100C2ACC679A4B2B2498C51DFEA93B23388</vt:lpwstr>
  </property>
</Properties>
</file>