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976"/>
  </bookViews>
  <sheets>
    <sheet name="Reserve Margin - SGS 2x1" sheetId="1" r:id="rId1"/>
    <sheet name="Reserve Margin - CPP-CC" sheetId="2" r:id="rId2"/>
    <sheet name="Reserve Margin - LBR-SHCC" sheetId="3" r:id="rId3"/>
    <sheet name="Reserve Margin - No Build Risk" sheetId="4" r:id="rId4"/>
    <sheet name="Reserve Margin - No Planned Cap" sheetId="5" r:id="rId5"/>
  </sheets>
  <calcPr calcId="14562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Y40" i="1"/>
  <c r="E40" i="1"/>
  <c r="H40" i="1"/>
  <c r="V39" i="1"/>
  <c r="Y39" i="1"/>
  <c r="E39" i="1"/>
  <c r="H39" i="1"/>
  <c r="I39" i="1"/>
  <c r="V38" i="1"/>
  <c r="Y38" i="1"/>
  <c r="Z38" i="1"/>
  <c r="E38" i="1"/>
  <c r="H38" i="1"/>
  <c r="I38" i="1"/>
  <c r="V37" i="1"/>
  <c r="Y37" i="1"/>
  <c r="AC37" i="1"/>
  <c r="E37" i="1"/>
  <c r="H37" i="1"/>
  <c r="L37" i="1"/>
  <c r="V36" i="1"/>
  <c r="Y36" i="1"/>
  <c r="AC36" i="1"/>
  <c r="E36" i="1"/>
  <c r="H36" i="1"/>
  <c r="L36" i="1"/>
  <c r="V35" i="1"/>
  <c r="Y35" i="1"/>
  <c r="AC35" i="1"/>
  <c r="AF35" i="1"/>
  <c r="AG35" i="1"/>
  <c r="E35" i="1"/>
  <c r="H35" i="1"/>
  <c r="V34" i="1"/>
  <c r="Y34" i="1"/>
  <c r="E34" i="1"/>
  <c r="H34" i="1"/>
  <c r="L34" i="1"/>
  <c r="V33" i="1"/>
  <c r="Y33" i="1"/>
  <c r="AC33" i="1"/>
  <c r="E33" i="1"/>
  <c r="H33" i="1"/>
  <c r="L33" i="1"/>
  <c r="V32" i="1"/>
  <c r="Y32" i="1"/>
  <c r="E32" i="1"/>
  <c r="H32" i="1"/>
  <c r="V31" i="1"/>
  <c r="Y31" i="1"/>
  <c r="E31" i="1"/>
  <c r="H31" i="1"/>
  <c r="I31" i="1"/>
  <c r="V30" i="1"/>
  <c r="Y30" i="1"/>
  <c r="Z30" i="1"/>
  <c r="E30" i="1"/>
  <c r="H30" i="1"/>
  <c r="L30" i="1"/>
  <c r="V29" i="1"/>
  <c r="Y29" i="1"/>
  <c r="Z29" i="1"/>
  <c r="E29" i="1"/>
  <c r="H29" i="1"/>
  <c r="V28" i="1"/>
  <c r="Y28" i="1"/>
  <c r="E28" i="1"/>
  <c r="H28" i="1"/>
  <c r="L28" i="1"/>
  <c r="O28" i="1"/>
  <c r="P28" i="1"/>
  <c r="V27" i="1"/>
  <c r="Y27" i="1"/>
  <c r="AC27" i="1"/>
  <c r="E27" i="1"/>
  <c r="H27" i="1"/>
  <c r="V26" i="1"/>
  <c r="Y26" i="1"/>
  <c r="E26" i="1"/>
  <c r="H26" i="1"/>
  <c r="L26" i="1"/>
  <c r="V25" i="1"/>
  <c r="Y25" i="1"/>
  <c r="AC25" i="1"/>
  <c r="E25" i="1"/>
  <c r="H25" i="1"/>
  <c r="V24" i="1"/>
  <c r="Y24" i="1"/>
  <c r="E24" i="1"/>
  <c r="H24" i="1"/>
  <c r="V23" i="1"/>
  <c r="Y23" i="1"/>
  <c r="E23" i="1"/>
  <c r="H23" i="1"/>
  <c r="I23" i="1"/>
  <c r="V22" i="1"/>
  <c r="Y22" i="1"/>
  <c r="Z22" i="1"/>
  <c r="E22" i="1"/>
  <c r="H22" i="1"/>
  <c r="I22" i="1"/>
  <c r="V21" i="1"/>
  <c r="Y21" i="1"/>
  <c r="AC21" i="1"/>
  <c r="E21" i="1"/>
  <c r="H21" i="1"/>
  <c r="L21" i="1"/>
  <c r="V20" i="1"/>
  <c r="Y20" i="1"/>
  <c r="AC20" i="1"/>
  <c r="E20" i="1"/>
  <c r="H20" i="1"/>
  <c r="L20" i="1"/>
  <c r="V19" i="1"/>
  <c r="Y19" i="1"/>
  <c r="AC19" i="1"/>
  <c r="AF19" i="1"/>
  <c r="AG19" i="1"/>
  <c r="E19" i="1"/>
  <c r="H19" i="1"/>
  <c r="V18" i="1"/>
  <c r="Y18" i="1"/>
  <c r="E18" i="1"/>
  <c r="H18" i="1"/>
  <c r="I18" i="1"/>
  <c r="V17" i="1"/>
  <c r="Y17" i="1"/>
  <c r="E17" i="1"/>
  <c r="H17" i="1"/>
  <c r="L17" i="1"/>
  <c r="V16" i="1"/>
  <c r="Y16" i="1"/>
  <c r="AC16" i="1"/>
  <c r="AD16" i="1"/>
  <c r="E16" i="1"/>
  <c r="H16" i="1"/>
  <c r="V15" i="1"/>
  <c r="Y15" i="1"/>
  <c r="E15" i="1"/>
  <c r="H15" i="1"/>
  <c r="V14" i="1"/>
  <c r="Y14" i="1"/>
  <c r="Z14" i="1"/>
  <c r="E14" i="1"/>
  <c r="H14" i="1"/>
  <c r="I14" i="1"/>
  <c r="V13" i="1"/>
  <c r="Y13" i="1"/>
  <c r="AC13" i="1"/>
  <c r="Z13" i="1"/>
  <c r="E13" i="1"/>
  <c r="H13" i="1"/>
  <c r="V12" i="1"/>
  <c r="Y12" i="1"/>
  <c r="AC12" i="1"/>
  <c r="AD12" i="1"/>
  <c r="E12" i="1"/>
  <c r="H12" i="1"/>
  <c r="V11" i="1"/>
  <c r="Y11" i="1"/>
  <c r="E11" i="1"/>
  <c r="H11" i="1"/>
  <c r="I11" i="1"/>
  <c r="V10" i="1"/>
  <c r="Y10" i="1"/>
  <c r="Z10" i="1"/>
  <c r="E10" i="1"/>
  <c r="H10" i="1"/>
  <c r="L10" i="1"/>
  <c r="V9" i="1"/>
  <c r="Y9" i="1"/>
  <c r="AC9" i="1"/>
  <c r="E9" i="1"/>
  <c r="H9" i="1"/>
  <c r="L9" i="1"/>
  <c r="V8" i="1"/>
  <c r="Y8" i="1"/>
  <c r="AC8" i="1"/>
  <c r="E8" i="1"/>
  <c r="H8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V7" i="1"/>
  <c r="Y7" i="1"/>
  <c r="E7" i="1"/>
  <c r="H7" i="1"/>
  <c r="I7" i="1"/>
  <c r="E7" i="5"/>
  <c r="H7" i="5"/>
  <c r="V7" i="5"/>
  <c r="Y7" i="5"/>
  <c r="E8" i="5"/>
  <c r="H8" i="5"/>
  <c r="I8" i="5"/>
  <c r="V8" i="5"/>
  <c r="Y8" i="5"/>
  <c r="E9" i="5"/>
  <c r="H9" i="5"/>
  <c r="V9" i="5"/>
  <c r="Y9" i="5"/>
  <c r="E10" i="5"/>
  <c r="H10" i="5"/>
  <c r="I10" i="5"/>
  <c r="V10" i="5"/>
  <c r="Y10" i="5"/>
  <c r="E11" i="5"/>
  <c r="H11" i="5"/>
  <c r="V11" i="5"/>
  <c r="Y11" i="5"/>
  <c r="E12" i="5"/>
  <c r="H12" i="5"/>
  <c r="I12" i="5"/>
  <c r="V12" i="5"/>
  <c r="Y12" i="5"/>
  <c r="E13" i="5"/>
  <c r="H13" i="5"/>
  <c r="V13" i="5"/>
  <c r="Y13" i="5"/>
  <c r="E14" i="5"/>
  <c r="H14" i="5"/>
  <c r="I14" i="5"/>
  <c r="V14" i="5"/>
  <c r="Y14" i="5"/>
  <c r="E15" i="5"/>
  <c r="H15" i="5"/>
  <c r="V15" i="5"/>
  <c r="Y15" i="5"/>
  <c r="E16" i="5"/>
  <c r="H16" i="5"/>
  <c r="I16" i="5"/>
  <c r="V16" i="5"/>
  <c r="Y16" i="5"/>
  <c r="V40" i="4"/>
  <c r="Y40" i="4"/>
  <c r="AC40" i="4"/>
  <c r="E40" i="4"/>
  <c r="H40" i="4"/>
  <c r="L40" i="4"/>
  <c r="V39" i="4"/>
  <c r="Y39" i="4"/>
  <c r="AC39" i="4"/>
  <c r="AD39" i="4"/>
  <c r="E39" i="4"/>
  <c r="H39" i="4"/>
  <c r="V38" i="4"/>
  <c r="Y38" i="4"/>
  <c r="E38" i="4"/>
  <c r="H38" i="4"/>
  <c r="I38" i="4"/>
  <c r="V37" i="4"/>
  <c r="Y37" i="4"/>
  <c r="Z37" i="4"/>
  <c r="E37" i="4"/>
  <c r="H37" i="4"/>
  <c r="L37" i="4"/>
  <c r="V36" i="4"/>
  <c r="Y36" i="4"/>
  <c r="AC36" i="4"/>
  <c r="E36" i="4"/>
  <c r="H36" i="4"/>
  <c r="L36" i="4"/>
  <c r="V35" i="4"/>
  <c r="Y35" i="4"/>
  <c r="E35" i="4"/>
  <c r="H35" i="4"/>
  <c r="V34" i="4"/>
  <c r="Y34" i="4"/>
  <c r="E34" i="4"/>
  <c r="H34" i="4"/>
  <c r="V33" i="4"/>
  <c r="Y33" i="4"/>
  <c r="E33" i="4"/>
  <c r="H33" i="4"/>
  <c r="L33" i="4"/>
  <c r="V32" i="4"/>
  <c r="Y32" i="4"/>
  <c r="Z32" i="4"/>
  <c r="E32" i="4"/>
  <c r="H32" i="4"/>
  <c r="V31" i="4"/>
  <c r="Y31" i="4"/>
  <c r="AC31" i="4"/>
  <c r="AF31" i="4"/>
  <c r="AG31" i="4"/>
  <c r="E31" i="4"/>
  <c r="H31" i="4"/>
  <c r="V30" i="4"/>
  <c r="Y30" i="4"/>
  <c r="E30" i="4"/>
  <c r="H30" i="4"/>
  <c r="V29" i="4"/>
  <c r="Y29" i="4"/>
  <c r="AC29" i="4"/>
  <c r="E29" i="4"/>
  <c r="H29" i="4"/>
  <c r="L29" i="4"/>
  <c r="V28" i="4"/>
  <c r="Y28" i="4"/>
  <c r="E28" i="4"/>
  <c r="H28" i="4"/>
  <c r="V27" i="4"/>
  <c r="Y27" i="4"/>
  <c r="AC27" i="4"/>
  <c r="AF27" i="4"/>
  <c r="AG27" i="4"/>
  <c r="E27" i="4"/>
  <c r="H27" i="4"/>
  <c r="I27" i="4"/>
  <c r="V26" i="4"/>
  <c r="Y26" i="4"/>
  <c r="E26" i="4"/>
  <c r="H26" i="4"/>
  <c r="V25" i="4"/>
  <c r="Y25" i="4"/>
  <c r="E25" i="4"/>
  <c r="H25" i="4"/>
  <c r="V24" i="4"/>
  <c r="Y24" i="4"/>
  <c r="AC24" i="4"/>
  <c r="AD24" i="4"/>
  <c r="E24" i="4"/>
  <c r="H24" i="4"/>
  <c r="L24" i="4"/>
  <c r="V23" i="4"/>
  <c r="Y23" i="4"/>
  <c r="E23" i="4"/>
  <c r="H23" i="4"/>
  <c r="I23" i="4"/>
  <c r="V22" i="4"/>
  <c r="Y22" i="4"/>
  <c r="E22" i="4"/>
  <c r="H22" i="4"/>
  <c r="L22" i="4"/>
  <c r="V21" i="4"/>
  <c r="Y21" i="4"/>
  <c r="Z21" i="4"/>
  <c r="E21" i="4"/>
  <c r="H21" i="4"/>
  <c r="L21" i="4"/>
  <c r="M21" i="4"/>
  <c r="V20" i="4"/>
  <c r="Y20" i="4"/>
  <c r="E20" i="4"/>
  <c r="H20" i="4"/>
  <c r="L20" i="4"/>
  <c r="O20" i="4"/>
  <c r="P20" i="4"/>
  <c r="V19" i="4"/>
  <c r="Y19" i="4"/>
  <c r="E19" i="4"/>
  <c r="H19" i="4"/>
  <c r="V18" i="4"/>
  <c r="Y18" i="4"/>
  <c r="Z18" i="4"/>
  <c r="E18" i="4"/>
  <c r="H18" i="4"/>
  <c r="L18" i="4"/>
  <c r="O18" i="4"/>
  <c r="P18" i="4"/>
  <c r="V17" i="4"/>
  <c r="Y17" i="4"/>
  <c r="Z17" i="4"/>
  <c r="E17" i="4"/>
  <c r="H17" i="4"/>
  <c r="V16" i="4"/>
  <c r="Y16" i="4"/>
  <c r="E16" i="4"/>
  <c r="H16" i="4"/>
  <c r="L16" i="4"/>
  <c r="M16" i="4"/>
  <c r="V15" i="4"/>
  <c r="Y15" i="4"/>
  <c r="AC15" i="4"/>
  <c r="AF15" i="4"/>
  <c r="AG15" i="4"/>
  <c r="E15" i="4"/>
  <c r="H15" i="4"/>
  <c r="V14" i="4"/>
  <c r="Y14" i="4"/>
  <c r="AC14" i="4"/>
  <c r="AF14" i="4"/>
  <c r="AG14" i="4"/>
  <c r="E14" i="4"/>
  <c r="H14" i="4"/>
  <c r="I14" i="4"/>
  <c r="V13" i="4"/>
  <c r="Y13" i="4"/>
  <c r="Z13" i="4"/>
  <c r="E13" i="4"/>
  <c r="H13" i="4"/>
  <c r="L13" i="4"/>
  <c r="O13" i="4"/>
  <c r="P13" i="4"/>
  <c r="V12" i="4"/>
  <c r="Y12" i="4"/>
  <c r="AC12" i="4"/>
  <c r="E12" i="4"/>
  <c r="H12" i="4"/>
  <c r="V11" i="4"/>
  <c r="Y11" i="4"/>
  <c r="Z11" i="4"/>
  <c r="E11" i="4"/>
  <c r="H11" i="4"/>
  <c r="L11" i="4"/>
  <c r="V10" i="4"/>
  <c r="Y10" i="4"/>
  <c r="E10" i="4"/>
  <c r="H10" i="4"/>
  <c r="I10" i="4"/>
  <c r="V9" i="4"/>
  <c r="Y9" i="4"/>
  <c r="E9" i="4"/>
  <c r="H9" i="4"/>
  <c r="V8" i="4"/>
  <c r="Y8" i="4"/>
  <c r="E8" i="4"/>
  <c r="H8" i="4"/>
  <c r="I8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V7" i="4"/>
  <c r="Y7" i="4"/>
  <c r="Z7" i="4"/>
  <c r="E7" i="4"/>
  <c r="H7" i="4"/>
  <c r="L7" i="4"/>
  <c r="O7" i="4"/>
  <c r="P7" i="4"/>
  <c r="V40" i="3"/>
  <c r="Y40" i="3"/>
  <c r="Z40" i="3"/>
  <c r="E40" i="3"/>
  <c r="H40" i="3"/>
  <c r="V39" i="3"/>
  <c r="Y39" i="3"/>
  <c r="AC39" i="3"/>
  <c r="E39" i="3"/>
  <c r="H39" i="3"/>
  <c r="V38" i="3"/>
  <c r="Y38" i="3"/>
  <c r="E38" i="3"/>
  <c r="H38" i="3"/>
  <c r="V37" i="3"/>
  <c r="Y37" i="3"/>
  <c r="E37" i="3"/>
  <c r="H37" i="3"/>
  <c r="I37" i="3"/>
  <c r="V36" i="3"/>
  <c r="Y36" i="3"/>
  <c r="Z36" i="3"/>
  <c r="E36" i="3"/>
  <c r="H36" i="3"/>
  <c r="L36" i="3"/>
  <c r="V35" i="3"/>
  <c r="Y35" i="3"/>
  <c r="AC35" i="3"/>
  <c r="E35" i="3"/>
  <c r="H35" i="3"/>
  <c r="V34" i="3"/>
  <c r="Y34" i="3"/>
  <c r="E34" i="3"/>
  <c r="H34" i="3"/>
  <c r="V33" i="3"/>
  <c r="Y33" i="3"/>
  <c r="E33" i="3"/>
  <c r="H33" i="3"/>
  <c r="I33" i="3"/>
  <c r="V32" i="3"/>
  <c r="Y32" i="3"/>
  <c r="E32" i="3"/>
  <c r="H32" i="3"/>
  <c r="L32" i="3"/>
  <c r="V31" i="3"/>
  <c r="Y31" i="3"/>
  <c r="AC31" i="3"/>
  <c r="E31" i="3"/>
  <c r="H31" i="3"/>
  <c r="V30" i="3"/>
  <c r="Y30" i="3"/>
  <c r="E30" i="3"/>
  <c r="H30" i="3"/>
  <c r="V29" i="3"/>
  <c r="Y29" i="3"/>
  <c r="E29" i="3"/>
  <c r="H29" i="3"/>
  <c r="V28" i="3"/>
  <c r="Y28" i="3"/>
  <c r="E28" i="3"/>
  <c r="H28" i="3"/>
  <c r="L28" i="3"/>
  <c r="V27" i="3"/>
  <c r="Y27" i="3"/>
  <c r="AC27" i="3"/>
  <c r="E27" i="3"/>
  <c r="H27" i="3"/>
  <c r="V26" i="3"/>
  <c r="Y26" i="3"/>
  <c r="E26" i="3"/>
  <c r="H26" i="3"/>
  <c r="V25" i="3"/>
  <c r="Y25" i="3"/>
  <c r="E25" i="3"/>
  <c r="H25" i="3"/>
  <c r="V24" i="3"/>
  <c r="Y24" i="3"/>
  <c r="Z24" i="3"/>
  <c r="E24" i="3"/>
  <c r="H24" i="3"/>
  <c r="L24" i="3"/>
  <c r="V23" i="3"/>
  <c r="Y23" i="3"/>
  <c r="AC23" i="3"/>
  <c r="E23" i="3"/>
  <c r="H23" i="3"/>
  <c r="V22" i="3"/>
  <c r="Y22" i="3"/>
  <c r="E22" i="3"/>
  <c r="H22" i="3"/>
  <c r="V21" i="3"/>
  <c r="Y21" i="3"/>
  <c r="E21" i="3"/>
  <c r="H21" i="3"/>
  <c r="V20" i="3"/>
  <c r="Y20" i="3"/>
  <c r="Z20" i="3"/>
  <c r="E20" i="3"/>
  <c r="H20" i="3"/>
  <c r="L20" i="3"/>
  <c r="V19" i="3"/>
  <c r="Y19" i="3"/>
  <c r="AC19" i="3"/>
  <c r="E19" i="3"/>
  <c r="H19" i="3"/>
  <c r="V18" i="3"/>
  <c r="Y18" i="3"/>
  <c r="E18" i="3"/>
  <c r="H18" i="3"/>
  <c r="L18" i="3"/>
  <c r="O18" i="3"/>
  <c r="P18" i="3"/>
  <c r="V17" i="3"/>
  <c r="Y17" i="3"/>
  <c r="AC17" i="3"/>
  <c r="AF17" i="3"/>
  <c r="AG17" i="3"/>
  <c r="E17" i="3"/>
  <c r="H17" i="3"/>
  <c r="V16" i="3"/>
  <c r="Y16" i="3"/>
  <c r="E16" i="3"/>
  <c r="H16" i="3"/>
  <c r="L16" i="3"/>
  <c r="O16" i="3"/>
  <c r="P16" i="3"/>
  <c r="V15" i="3"/>
  <c r="Y15" i="3"/>
  <c r="AC15" i="3"/>
  <c r="AF15" i="3"/>
  <c r="AG15" i="3"/>
  <c r="E15" i="3"/>
  <c r="H15" i="3"/>
  <c r="V14" i="3"/>
  <c r="Y14" i="3"/>
  <c r="AC14" i="3"/>
  <c r="AF14" i="3"/>
  <c r="AG14" i="3"/>
  <c r="E14" i="3"/>
  <c r="H14" i="3"/>
  <c r="I14" i="3"/>
  <c r="V13" i="3"/>
  <c r="Y13" i="3"/>
  <c r="Z13" i="3"/>
  <c r="E13" i="3"/>
  <c r="H13" i="3"/>
  <c r="V12" i="3"/>
  <c r="Y12" i="3"/>
  <c r="E12" i="3"/>
  <c r="H12" i="3"/>
  <c r="V11" i="3"/>
  <c r="Y11" i="3"/>
  <c r="E11" i="3"/>
  <c r="H11" i="3"/>
  <c r="L11" i="3"/>
  <c r="O11" i="3"/>
  <c r="P11" i="3"/>
  <c r="V10" i="3"/>
  <c r="Y10" i="3"/>
  <c r="E10" i="3"/>
  <c r="H10" i="3"/>
  <c r="L10" i="3"/>
  <c r="V9" i="3"/>
  <c r="Y9" i="3"/>
  <c r="AC9" i="3"/>
  <c r="E9" i="3"/>
  <c r="H9" i="3"/>
  <c r="V8" i="3"/>
  <c r="Y8" i="3"/>
  <c r="E8" i="3"/>
  <c r="H8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V7" i="3"/>
  <c r="Y7" i="3"/>
  <c r="E7" i="3"/>
  <c r="H7" i="3"/>
  <c r="L7" i="3"/>
  <c r="O7" i="3"/>
  <c r="P7" i="3"/>
  <c r="V31" i="2"/>
  <c r="Y31" i="2"/>
  <c r="AC31" i="2"/>
  <c r="V30" i="2"/>
  <c r="Y30" i="2"/>
  <c r="AC30" i="2"/>
  <c r="V29" i="2"/>
  <c r="Y29" i="2"/>
  <c r="V28" i="2"/>
  <c r="Y28" i="2"/>
  <c r="V27" i="2"/>
  <c r="Y27" i="2"/>
  <c r="V26" i="2"/>
  <c r="Y26" i="2"/>
  <c r="AC26" i="2"/>
  <c r="V25" i="2"/>
  <c r="Y25" i="2"/>
  <c r="V24" i="2"/>
  <c r="Y24" i="2"/>
  <c r="V23" i="2"/>
  <c r="Y23" i="2"/>
  <c r="AC23" i="2"/>
  <c r="V22" i="2"/>
  <c r="Y22" i="2"/>
  <c r="AC22" i="2"/>
  <c r="V21" i="2"/>
  <c r="Y21" i="2"/>
  <c r="V20" i="2"/>
  <c r="Y20" i="2"/>
  <c r="V19" i="2"/>
  <c r="Y19" i="2"/>
  <c r="V18" i="2"/>
  <c r="Y18" i="2"/>
  <c r="AC18" i="2"/>
  <c r="V17" i="2"/>
  <c r="Y17" i="2"/>
  <c r="V16" i="2"/>
  <c r="Y16" i="2"/>
  <c r="AC16" i="2"/>
  <c r="AF16" i="2"/>
  <c r="AG16" i="2"/>
  <c r="V15" i="2"/>
  <c r="Y15" i="2"/>
  <c r="V14" i="2"/>
  <c r="Y14" i="2"/>
  <c r="AC14" i="2"/>
  <c r="V13" i="2"/>
  <c r="Y13" i="2"/>
  <c r="V12" i="2"/>
  <c r="Y12" i="2"/>
  <c r="V11" i="2"/>
  <c r="Y11" i="2"/>
  <c r="V10" i="2"/>
  <c r="Y10" i="2"/>
  <c r="AC10" i="2"/>
  <c r="V9" i="2"/>
  <c r="Y9" i="2"/>
  <c r="V8" i="2"/>
  <c r="Y8" i="2"/>
  <c r="Z8" i="2"/>
  <c r="E31" i="2"/>
  <c r="H31" i="2"/>
  <c r="E30" i="2"/>
  <c r="H30" i="2"/>
  <c r="E29" i="2"/>
  <c r="H29" i="2"/>
  <c r="L29" i="2"/>
  <c r="E28" i="2"/>
  <c r="H28" i="2"/>
  <c r="E27" i="2"/>
  <c r="H27" i="2"/>
  <c r="E26" i="2"/>
  <c r="H26" i="2"/>
  <c r="E25" i="2"/>
  <c r="H25" i="2"/>
  <c r="L25" i="2"/>
  <c r="E24" i="2"/>
  <c r="H24" i="2"/>
  <c r="E23" i="2"/>
  <c r="H23" i="2"/>
  <c r="E22" i="2"/>
  <c r="H22" i="2"/>
  <c r="E21" i="2"/>
  <c r="H21" i="2"/>
  <c r="L21" i="2"/>
  <c r="E20" i="2"/>
  <c r="H20" i="2"/>
  <c r="E19" i="2"/>
  <c r="H19" i="2"/>
  <c r="E18" i="2"/>
  <c r="H18" i="2"/>
  <c r="E17" i="2"/>
  <c r="H17" i="2"/>
  <c r="L17" i="2"/>
  <c r="E16" i="2"/>
  <c r="H16" i="2"/>
  <c r="E15" i="2"/>
  <c r="H15" i="2"/>
  <c r="E14" i="2"/>
  <c r="H14" i="2"/>
  <c r="E13" i="2"/>
  <c r="H13" i="2"/>
  <c r="L13" i="2"/>
  <c r="E12" i="2"/>
  <c r="H12" i="2"/>
  <c r="E11" i="2"/>
  <c r="H11" i="2"/>
  <c r="E10" i="2"/>
  <c r="H10" i="2"/>
  <c r="E9" i="2"/>
  <c r="H9" i="2"/>
  <c r="L9" i="2"/>
  <c r="E8" i="2"/>
  <c r="H8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V40" i="2"/>
  <c r="Y40" i="2"/>
  <c r="E40" i="2"/>
  <c r="H40" i="2"/>
  <c r="V39" i="2"/>
  <c r="Y39" i="2"/>
  <c r="AC39" i="2"/>
  <c r="E39" i="2"/>
  <c r="H39" i="2"/>
  <c r="V38" i="2"/>
  <c r="Y38" i="2"/>
  <c r="E38" i="2"/>
  <c r="H38" i="2"/>
  <c r="V37" i="2"/>
  <c r="Y37" i="2"/>
  <c r="AC37" i="2"/>
  <c r="E37" i="2"/>
  <c r="H37" i="2"/>
  <c r="V36" i="2"/>
  <c r="Y36" i="2"/>
  <c r="E36" i="2"/>
  <c r="H36" i="2"/>
  <c r="V35" i="2"/>
  <c r="Y35" i="2"/>
  <c r="AC35" i="2"/>
  <c r="E35" i="2"/>
  <c r="H35" i="2"/>
  <c r="V34" i="2"/>
  <c r="Y34" i="2"/>
  <c r="E34" i="2"/>
  <c r="H34" i="2"/>
  <c r="V33" i="2"/>
  <c r="Y33" i="2"/>
  <c r="AC33" i="2"/>
  <c r="E33" i="2"/>
  <c r="H33" i="2"/>
  <c r="V32" i="2"/>
  <c r="Y32" i="2"/>
  <c r="E32" i="2"/>
  <c r="H32" i="2"/>
  <c r="V7" i="2"/>
  <c r="Y7" i="2"/>
  <c r="AC7" i="2"/>
  <c r="E7" i="2"/>
  <c r="H7" i="2"/>
  <c r="I36" i="4"/>
  <c r="L38" i="1"/>
  <c r="O38" i="1"/>
  <c r="P38" i="1"/>
  <c r="Z24" i="2"/>
  <c r="AC24" i="2"/>
  <c r="AF24" i="2"/>
  <c r="AG24" i="2"/>
  <c r="I11" i="4"/>
  <c r="AC8" i="2"/>
  <c r="AF8" i="2"/>
  <c r="AG8" i="2"/>
  <c r="I24" i="3"/>
  <c r="Z9" i="1"/>
  <c r="I25" i="4"/>
  <c r="L25" i="4"/>
  <c r="M25" i="4"/>
  <c r="AC9" i="4"/>
  <c r="AF9" i="4"/>
  <c r="AG9" i="4"/>
  <c r="Z9" i="4"/>
  <c r="I13" i="5"/>
  <c r="L13" i="5"/>
  <c r="M13" i="5"/>
  <c r="I11" i="5"/>
  <c r="L11" i="5"/>
  <c r="M11" i="5"/>
  <c r="AC15" i="2"/>
  <c r="Z15" i="2"/>
  <c r="AC10" i="3"/>
  <c r="AF10" i="3"/>
  <c r="AG10" i="3"/>
  <c r="Z10" i="3"/>
  <c r="AC16" i="4"/>
  <c r="AD16" i="4"/>
  <c r="Z16" i="4"/>
  <c r="Z20" i="4"/>
  <c r="AC20" i="4"/>
  <c r="AD20" i="4"/>
  <c r="AC8" i="4"/>
  <c r="AF8" i="4"/>
  <c r="AG8" i="4"/>
  <c r="Z8" i="4"/>
  <c r="L32" i="4"/>
  <c r="M32" i="4"/>
  <c r="I32" i="4"/>
  <c r="AC40" i="1"/>
  <c r="AF40" i="1"/>
  <c r="AG40" i="1"/>
  <c r="Z40" i="1"/>
  <c r="I7" i="3"/>
  <c r="AD17" i="3"/>
  <c r="Z35" i="3"/>
  <c r="L8" i="4"/>
  <c r="O8" i="4"/>
  <c r="P8" i="4"/>
  <c r="Z14" i="4"/>
  <c r="Z15" i="4"/>
  <c r="AC17" i="4"/>
  <c r="AD17" i="4"/>
  <c r="L27" i="4"/>
  <c r="O27" i="4"/>
  <c r="P27" i="4"/>
  <c r="Z31" i="4"/>
  <c r="I37" i="4"/>
  <c r="AF12" i="1"/>
  <c r="AG12" i="1"/>
  <c r="AD31" i="4"/>
  <c r="I18" i="3"/>
  <c r="L14" i="4"/>
  <c r="M14" i="4"/>
  <c r="I24" i="4"/>
  <c r="I29" i="4"/>
  <c r="Z16" i="1"/>
  <c r="L18" i="1"/>
  <c r="O18" i="1"/>
  <c r="P18" i="1"/>
  <c r="Z17" i="3"/>
  <c r="M18" i="3"/>
  <c r="AC36" i="3"/>
  <c r="I40" i="4"/>
  <c r="AC12" i="2"/>
  <c r="AF12" i="2"/>
  <c r="AG12" i="2"/>
  <c r="Z12" i="2"/>
  <c r="Z16" i="3"/>
  <c r="AC16" i="3"/>
  <c r="I29" i="3"/>
  <c r="L29" i="3"/>
  <c r="M29" i="3"/>
  <c r="Z32" i="3"/>
  <c r="AC32" i="3"/>
  <c r="AF32" i="3"/>
  <c r="AG32" i="3"/>
  <c r="AC23" i="4"/>
  <c r="Z23" i="4"/>
  <c r="I17" i="3"/>
  <c r="L17" i="3"/>
  <c r="M17" i="3"/>
  <c r="I17" i="4"/>
  <c r="L17" i="4"/>
  <c r="M17" i="4"/>
  <c r="Z26" i="4"/>
  <c r="AC26" i="4"/>
  <c r="AD26" i="4"/>
  <c r="AC20" i="2"/>
  <c r="AF20" i="2"/>
  <c r="AG20" i="2"/>
  <c r="Z20" i="2"/>
  <c r="Z28" i="4"/>
  <c r="AC28" i="4"/>
  <c r="AF28" i="4"/>
  <c r="AG28" i="4"/>
  <c r="AF17" i="4"/>
  <c r="AG17" i="4"/>
  <c r="Z30" i="4"/>
  <c r="AC30" i="4"/>
  <c r="AD8" i="1"/>
  <c r="AF8" i="1"/>
  <c r="AG8" i="1"/>
  <c r="O20" i="1"/>
  <c r="P20" i="1"/>
  <c r="M20" i="1"/>
  <c r="I25" i="1"/>
  <c r="L25" i="1"/>
  <c r="M25" i="1"/>
  <c r="Z31" i="2"/>
  <c r="O14" i="4"/>
  <c r="P14" i="4"/>
  <c r="I33" i="4"/>
  <c r="L13" i="1"/>
  <c r="I13" i="1"/>
  <c r="AF27" i="1"/>
  <c r="AG27" i="1"/>
  <c r="AD27" i="1"/>
  <c r="Z16" i="2"/>
  <c r="Z23" i="2"/>
  <c r="AC27" i="2"/>
  <c r="AF27" i="2"/>
  <c r="AG27" i="2"/>
  <c r="Z27" i="2"/>
  <c r="AC24" i="3"/>
  <c r="AF24" i="3"/>
  <c r="AG24" i="3"/>
  <c r="AC11" i="4"/>
  <c r="AF11" i="4"/>
  <c r="AG11" i="4"/>
  <c r="Z12" i="4"/>
  <c r="AC13" i="4"/>
  <c r="AD13" i="4"/>
  <c r="AF16" i="4"/>
  <c r="AG16" i="4"/>
  <c r="I30" i="4"/>
  <c r="L30" i="4"/>
  <c r="AC32" i="4"/>
  <c r="Z36" i="4"/>
  <c r="AF39" i="4"/>
  <c r="AG39" i="4"/>
  <c r="Z40" i="4"/>
  <c r="I15" i="5"/>
  <c r="L15" i="5"/>
  <c r="M15" i="5"/>
  <c r="I9" i="1"/>
  <c r="I10" i="1"/>
  <c r="L14" i="1"/>
  <c r="AC17" i="1"/>
  <c r="AF17" i="1"/>
  <c r="AG17" i="1"/>
  <c r="Z17" i="1"/>
  <c r="AC28" i="2"/>
  <c r="AF28" i="2"/>
  <c r="AG28" i="2"/>
  <c r="Z28" i="2"/>
  <c r="I21" i="3"/>
  <c r="L21" i="3"/>
  <c r="L40" i="3"/>
  <c r="O40" i="3"/>
  <c r="P40" i="3"/>
  <c r="I40" i="3"/>
  <c r="AC10" i="4"/>
  <c r="AF10" i="4"/>
  <c r="AG10" i="4"/>
  <c r="Z10" i="4"/>
  <c r="L29" i="1"/>
  <c r="M29" i="1"/>
  <c r="I29" i="1"/>
  <c r="AC32" i="1"/>
  <c r="AF32" i="1"/>
  <c r="AG32" i="1"/>
  <c r="Z32" i="1"/>
  <c r="AC11" i="2"/>
  <c r="AF11" i="2"/>
  <c r="AG11" i="2"/>
  <c r="Z11" i="2"/>
  <c r="Z14" i="3"/>
  <c r="I20" i="3"/>
  <c r="L33" i="3"/>
  <c r="O33" i="3"/>
  <c r="P33" i="3"/>
  <c r="AF12" i="4"/>
  <c r="AG12" i="4"/>
  <c r="AD12" i="4"/>
  <c r="L26" i="4"/>
  <c r="O26" i="4"/>
  <c r="P26" i="4"/>
  <c r="I26" i="4"/>
  <c r="I9" i="5"/>
  <c r="L9" i="5"/>
  <c r="M9" i="5"/>
  <c r="M9" i="1"/>
  <c r="O9" i="1"/>
  <c r="P9" i="1"/>
  <c r="AF25" i="1"/>
  <c r="AG25" i="1"/>
  <c r="AD25" i="1"/>
  <c r="AC19" i="2"/>
  <c r="AF19" i="2"/>
  <c r="AG19" i="2"/>
  <c r="Z19" i="2"/>
  <c r="I11" i="3"/>
  <c r="AC20" i="3"/>
  <c r="AF20" i="3"/>
  <c r="AG20" i="3"/>
  <c r="I25" i="3"/>
  <c r="L25" i="3"/>
  <c r="O25" i="3"/>
  <c r="P25" i="3"/>
  <c r="Z28" i="3"/>
  <c r="AC28" i="3"/>
  <c r="AD28" i="3"/>
  <c r="I7" i="4"/>
  <c r="L10" i="4"/>
  <c r="M10" i="4"/>
  <c r="O11" i="4"/>
  <c r="P11" i="4"/>
  <c r="M11" i="4"/>
  <c r="M20" i="4"/>
  <c r="O24" i="4"/>
  <c r="P24" i="4"/>
  <c r="M24" i="4"/>
  <c r="Z24" i="4"/>
  <c r="AC25" i="4"/>
  <c r="Z25" i="4"/>
  <c r="M29" i="4"/>
  <c r="O29" i="4"/>
  <c r="P29" i="4"/>
  <c r="M36" i="4"/>
  <c r="O36" i="4"/>
  <c r="P36" i="4"/>
  <c r="M40" i="4"/>
  <c r="O40" i="4"/>
  <c r="P40" i="4"/>
  <c r="M21" i="1"/>
  <c r="O21" i="1"/>
  <c r="P21" i="1"/>
  <c r="AC24" i="1"/>
  <c r="Z24" i="1"/>
  <c r="Z28" i="1"/>
  <c r="AC28" i="1"/>
  <c r="AD28" i="1"/>
  <c r="O36" i="1"/>
  <c r="P36" i="1"/>
  <c r="M36" i="1"/>
  <c r="I21" i="1"/>
  <c r="AC29" i="1"/>
  <c r="AF29" i="1"/>
  <c r="AG29" i="1"/>
  <c r="L22" i="1"/>
  <c r="O22" i="1"/>
  <c r="P22" i="1"/>
  <c r="Z25" i="1"/>
  <c r="I26" i="1"/>
  <c r="Z23" i="3"/>
  <c r="Z27" i="3"/>
  <c r="I32" i="3"/>
  <c r="Z33" i="1"/>
  <c r="I34" i="1"/>
  <c r="I37" i="1"/>
  <c r="I15" i="1"/>
  <c r="L15" i="1"/>
  <c r="L8" i="1"/>
  <c r="I8" i="1"/>
  <c r="AC7" i="1"/>
  <c r="Z7" i="1"/>
  <c r="AC11" i="1"/>
  <c r="Z11" i="1"/>
  <c r="L12" i="1"/>
  <c r="I12" i="1"/>
  <c r="O10" i="1"/>
  <c r="P10" i="1"/>
  <c r="M10" i="1"/>
  <c r="O14" i="1"/>
  <c r="P14" i="1"/>
  <c r="M14" i="1"/>
  <c r="AD20" i="1"/>
  <c r="AF20" i="1"/>
  <c r="AG20" i="1"/>
  <c r="AD32" i="1"/>
  <c r="Z34" i="1"/>
  <c r="AC34" i="1"/>
  <c r="AF37" i="1"/>
  <c r="AG37" i="1"/>
  <c r="AD37" i="1"/>
  <c r="M17" i="1"/>
  <c r="O17" i="1"/>
  <c r="P17" i="1"/>
  <c r="I19" i="1"/>
  <c r="L19" i="1"/>
  <c r="AC31" i="1"/>
  <c r="Z31" i="1"/>
  <c r="I35" i="1"/>
  <c r="L35" i="1"/>
  <c r="L7" i="1"/>
  <c r="AF9" i="1"/>
  <c r="AG9" i="1"/>
  <c r="AD9" i="1"/>
  <c r="AF13" i="1"/>
  <c r="AG13" i="1"/>
  <c r="AD13" i="1"/>
  <c r="L16" i="1"/>
  <c r="I16" i="1"/>
  <c r="AF21" i="1"/>
  <c r="AG21" i="1"/>
  <c r="AD21" i="1"/>
  <c r="L24" i="1"/>
  <c r="I24" i="1"/>
  <c r="I27" i="1"/>
  <c r="L27" i="1"/>
  <c r="L32" i="1"/>
  <c r="I32" i="1"/>
  <c r="O34" i="1"/>
  <c r="P34" i="1"/>
  <c r="M34" i="1"/>
  <c r="M37" i="1"/>
  <c r="O37" i="1"/>
  <c r="P37" i="1"/>
  <c r="AD40" i="1"/>
  <c r="Z18" i="1"/>
  <c r="AC18" i="1"/>
  <c r="O30" i="1"/>
  <c r="P30" i="1"/>
  <c r="M30" i="1"/>
  <c r="AF33" i="1"/>
  <c r="AG33" i="1"/>
  <c r="AD33" i="1"/>
  <c r="AD36" i="1"/>
  <c r="AF36" i="1"/>
  <c r="AG36" i="1"/>
  <c r="L40" i="1"/>
  <c r="I40" i="1"/>
  <c r="AC23" i="1"/>
  <c r="Z23" i="1"/>
  <c r="Z26" i="1"/>
  <c r="AC26" i="1"/>
  <c r="Z8" i="1"/>
  <c r="AC10" i="1"/>
  <c r="L11" i="1"/>
  <c r="Z12" i="1"/>
  <c r="AC14" i="1"/>
  <c r="AC15" i="1"/>
  <c r="Z15" i="1"/>
  <c r="O26" i="1"/>
  <c r="P26" i="1"/>
  <c r="M26" i="1"/>
  <c r="M33" i="1"/>
  <c r="O33" i="1"/>
  <c r="P33" i="1"/>
  <c r="AC39" i="1"/>
  <c r="Z39" i="1"/>
  <c r="I17" i="1"/>
  <c r="Z19" i="1"/>
  <c r="Z20" i="1"/>
  <c r="Z21" i="1"/>
  <c r="M22" i="1"/>
  <c r="AC22" i="1"/>
  <c r="I28" i="1"/>
  <c r="AF28" i="1"/>
  <c r="AG28" i="1"/>
  <c r="I30" i="1"/>
  <c r="L31" i="1"/>
  <c r="I33" i="1"/>
  <c r="Z35" i="1"/>
  <c r="Z36" i="1"/>
  <c r="Z37" i="1"/>
  <c r="M38" i="1"/>
  <c r="AC38" i="1"/>
  <c r="AF16" i="1"/>
  <c r="AG16" i="1"/>
  <c r="AD19" i="1"/>
  <c r="M28" i="1"/>
  <c r="AD35" i="1"/>
  <c r="I20" i="1"/>
  <c r="L23" i="1"/>
  <c r="Z27" i="1"/>
  <c r="AC30" i="1"/>
  <c r="I36" i="1"/>
  <c r="L39" i="1"/>
  <c r="AC10" i="5"/>
  <c r="Z10" i="5"/>
  <c r="Z13" i="5"/>
  <c r="AC13" i="5"/>
  <c r="AC12" i="5"/>
  <c r="Z12" i="5"/>
  <c r="Z15" i="5"/>
  <c r="AC15" i="5"/>
  <c r="AC14" i="5"/>
  <c r="Z14" i="5"/>
  <c r="Z7" i="5"/>
  <c r="AC7" i="5"/>
  <c r="Z11" i="5"/>
  <c r="AC11" i="5"/>
  <c r="AC16" i="5"/>
  <c r="Z16" i="5"/>
  <c r="Z9" i="5"/>
  <c r="AC9" i="5"/>
  <c r="AC8" i="5"/>
  <c r="Z8" i="5"/>
  <c r="I7" i="5"/>
  <c r="L7" i="5"/>
  <c r="L16" i="5"/>
  <c r="L14" i="5"/>
  <c r="L12" i="5"/>
  <c r="L10" i="5"/>
  <c r="L8" i="5"/>
  <c r="AC19" i="4"/>
  <c r="Z19" i="4"/>
  <c r="AD9" i="4"/>
  <c r="L28" i="4"/>
  <c r="I28" i="4"/>
  <c r="I12" i="4"/>
  <c r="L12" i="4"/>
  <c r="O22" i="4"/>
  <c r="P22" i="4"/>
  <c r="M22" i="4"/>
  <c r="AF29" i="4"/>
  <c r="AG29" i="4"/>
  <c r="AD29" i="4"/>
  <c r="L9" i="4"/>
  <c r="I9" i="4"/>
  <c r="I19" i="4"/>
  <c r="L19" i="4"/>
  <c r="Z22" i="4"/>
  <c r="AC22" i="4"/>
  <c r="O33" i="4"/>
  <c r="P33" i="4"/>
  <c r="M33" i="4"/>
  <c r="AC38" i="4"/>
  <c r="Z38" i="4"/>
  <c r="M7" i="4"/>
  <c r="AC7" i="4"/>
  <c r="I13" i="4"/>
  <c r="AD14" i="4"/>
  <c r="AD15" i="4"/>
  <c r="I16" i="4"/>
  <c r="I18" i="4"/>
  <c r="AC18" i="4"/>
  <c r="AF20" i="4"/>
  <c r="AG20" i="4"/>
  <c r="I21" i="4"/>
  <c r="AC21" i="4"/>
  <c r="I22" i="4"/>
  <c r="AF24" i="4"/>
  <c r="AG24" i="4"/>
  <c r="M26" i="4"/>
  <c r="Z27" i="4"/>
  <c r="Z29" i="4"/>
  <c r="I34" i="4"/>
  <c r="L34" i="4"/>
  <c r="O37" i="4"/>
  <c r="P37" i="4"/>
  <c r="M37" i="4"/>
  <c r="I15" i="4"/>
  <c r="L15" i="4"/>
  <c r="M13" i="4"/>
  <c r="O16" i="4"/>
  <c r="P16" i="4"/>
  <c r="M18" i="4"/>
  <c r="O21" i="4"/>
  <c r="P21" i="4"/>
  <c r="AD27" i="4"/>
  <c r="Z33" i="4"/>
  <c r="AC33" i="4"/>
  <c r="AC35" i="4"/>
  <c r="Z35" i="4"/>
  <c r="L39" i="4"/>
  <c r="I39" i="4"/>
  <c r="AD28" i="4"/>
  <c r="AC34" i="4"/>
  <c r="Z34" i="4"/>
  <c r="I20" i="4"/>
  <c r="L23" i="4"/>
  <c r="I31" i="4"/>
  <c r="L31" i="4"/>
  <c r="L35" i="4"/>
  <c r="I35" i="4"/>
  <c r="AF36" i="4"/>
  <c r="AG36" i="4"/>
  <c r="AD36" i="4"/>
  <c r="AF40" i="4"/>
  <c r="AG40" i="4"/>
  <c r="AD40" i="4"/>
  <c r="AC37" i="4"/>
  <c r="L38" i="4"/>
  <c r="Z39" i="4"/>
  <c r="AD9" i="3"/>
  <c r="AF9" i="3"/>
  <c r="AG9" i="3"/>
  <c r="AC12" i="3"/>
  <c r="Z12" i="3"/>
  <c r="Z7" i="3"/>
  <c r="AC7" i="3"/>
  <c r="L9" i="3"/>
  <c r="I9" i="3"/>
  <c r="M10" i="3"/>
  <c r="O10" i="3"/>
  <c r="P10" i="3"/>
  <c r="L13" i="3"/>
  <c r="I13" i="3"/>
  <c r="I8" i="3"/>
  <c r="L8" i="3"/>
  <c r="I12" i="3"/>
  <c r="L12" i="3"/>
  <c r="AC8" i="3"/>
  <c r="Z8" i="3"/>
  <c r="Z11" i="3"/>
  <c r="AC11" i="3"/>
  <c r="I15" i="3"/>
  <c r="L15" i="3"/>
  <c r="AD20" i="3"/>
  <c r="Z9" i="3"/>
  <c r="I10" i="3"/>
  <c r="L23" i="3"/>
  <c r="I23" i="3"/>
  <c r="O28" i="3"/>
  <c r="P28" i="3"/>
  <c r="M28" i="3"/>
  <c r="AF31" i="3"/>
  <c r="AG31" i="3"/>
  <c r="AD31" i="3"/>
  <c r="AD32" i="3"/>
  <c r="M7" i="3"/>
  <c r="AD10" i="3"/>
  <c r="M11" i="3"/>
  <c r="AC13" i="3"/>
  <c r="L14" i="3"/>
  <c r="AD14" i="3"/>
  <c r="Z15" i="3"/>
  <c r="I16" i="3"/>
  <c r="L19" i="3"/>
  <c r="I19" i="3"/>
  <c r="AC22" i="3"/>
  <c r="Z22" i="3"/>
  <c r="O24" i="3"/>
  <c r="P24" i="3"/>
  <c r="M24" i="3"/>
  <c r="L26" i="3"/>
  <c r="I26" i="3"/>
  <c r="AF27" i="3"/>
  <c r="AG27" i="3"/>
  <c r="AD27" i="3"/>
  <c r="I28" i="3"/>
  <c r="AF28" i="3"/>
  <c r="AG28" i="3"/>
  <c r="O29" i="3"/>
  <c r="P29" i="3"/>
  <c r="Z31" i="3"/>
  <c r="AC33" i="3"/>
  <c r="Z33" i="3"/>
  <c r="L35" i="3"/>
  <c r="I35" i="3"/>
  <c r="L37" i="3"/>
  <c r="Z39" i="3"/>
  <c r="AF19" i="3"/>
  <c r="AG19" i="3"/>
  <c r="AD19" i="3"/>
  <c r="O21" i="3"/>
  <c r="P21" i="3"/>
  <c r="M21" i="3"/>
  <c r="Z19" i="3"/>
  <c r="AC21" i="3"/>
  <c r="Z21" i="3"/>
  <c r="AC26" i="3"/>
  <c r="Z26" i="3"/>
  <c r="L30" i="3"/>
  <c r="I30" i="3"/>
  <c r="L38" i="3"/>
  <c r="I38" i="3"/>
  <c r="AF39" i="3"/>
  <c r="AG39" i="3"/>
  <c r="AD39" i="3"/>
  <c r="AD15" i="3"/>
  <c r="M16" i="3"/>
  <c r="AC18" i="3"/>
  <c r="Z18" i="3"/>
  <c r="O20" i="3"/>
  <c r="P20" i="3"/>
  <c r="M20" i="3"/>
  <c r="L22" i="3"/>
  <c r="I22" i="3"/>
  <c r="AF23" i="3"/>
  <c r="AG23" i="3"/>
  <c r="AD23" i="3"/>
  <c r="AD24" i="3"/>
  <c r="AC29" i="3"/>
  <c r="Z29" i="3"/>
  <c r="L31" i="3"/>
  <c r="I31" i="3"/>
  <c r="AC34" i="3"/>
  <c r="Z34" i="3"/>
  <c r="O36" i="3"/>
  <c r="P36" i="3"/>
  <c r="M36" i="3"/>
  <c r="AF36" i="3"/>
  <c r="AG36" i="3"/>
  <c r="AD36" i="3"/>
  <c r="AC37" i="3"/>
  <c r="Z37" i="3"/>
  <c r="L39" i="3"/>
  <c r="I39" i="3"/>
  <c r="AC25" i="3"/>
  <c r="Z25" i="3"/>
  <c r="L27" i="3"/>
  <c r="I27" i="3"/>
  <c r="AC30" i="3"/>
  <c r="Z30" i="3"/>
  <c r="O32" i="3"/>
  <c r="P32" i="3"/>
  <c r="M32" i="3"/>
  <c r="L34" i="3"/>
  <c r="I34" i="3"/>
  <c r="AF35" i="3"/>
  <c r="AG35" i="3"/>
  <c r="AD35" i="3"/>
  <c r="I36" i="3"/>
  <c r="AC38" i="3"/>
  <c r="Z38" i="3"/>
  <c r="AC40" i="3"/>
  <c r="AC17" i="2"/>
  <c r="Z17" i="2"/>
  <c r="AD22" i="2"/>
  <c r="AF22" i="2"/>
  <c r="AG22" i="2"/>
  <c r="AC25" i="2"/>
  <c r="Z25" i="2"/>
  <c r="AD27" i="2"/>
  <c r="AD30" i="2"/>
  <c r="AF30" i="2"/>
  <c r="AG30" i="2"/>
  <c r="AD19" i="2"/>
  <c r="AD10" i="2"/>
  <c r="AF10" i="2"/>
  <c r="AG10" i="2"/>
  <c r="AC13" i="2"/>
  <c r="Z13" i="2"/>
  <c r="AF15" i="2"/>
  <c r="AG15" i="2"/>
  <c r="AD15" i="2"/>
  <c r="AD18" i="2"/>
  <c r="AF18" i="2"/>
  <c r="AG18" i="2"/>
  <c r="AC21" i="2"/>
  <c r="Z21" i="2"/>
  <c r="AF23" i="2"/>
  <c r="AG23" i="2"/>
  <c r="AD23" i="2"/>
  <c r="AD26" i="2"/>
  <c r="AF26" i="2"/>
  <c r="AG26" i="2"/>
  <c r="AC29" i="2"/>
  <c r="Z29" i="2"/>
  <c r="AF31" i="2"/>
  <c r="AG31" i="2"/>
  <c r="AD31" i="2"/>
  <c r="AC9" i="2"/>
  <c r="Z9" i="2"/>
  <c r="AD14" i="2"/>
  <c r="AF14" i="2"/>
  <c r="AG14" i="2"/>
  <c r="Z10" i="2"/>
  <c r="AD12" i="2"/>
  <c r="Z14" i="2"/>
  <c r="AD16" i="2"/>
  <c r="Z18" i="2"/>
  <c r="AD20" i="2"/>
  <c r="Z22" i="2"/>
  <c r="Z26" i="2"/>
  <c r="Z30" i="2"/>
  <c r="L8" i="2"/>
  <c r="I8" i="2"/>
  <c r="I11" i="2"/>
  <c r="L11" i="2"/>
  <c r="I14" i="2"/>
  <c r="L14" i="2"/>
  <c r="M17" i="2"/>
  <c r="O17" i="2"/>
  <c r="P17" i="2"/>
  <c r="L24" i="2"/>
  <c r="I24" i="2"/>
  <c r="I27" i="2"/>
  <c r="L27" i="2"/>
  <c r="I30" i="2"/>
  <c r="L30" i="2"/>
  <c r="L12" i="2"/>
  <c r="I12" i="2"/>
  <c r="I15" i="2"/>
  <c r="L15" i="2"/>
  <c r="I18" i="2"/>
  <c r="L18" i="2"/>
  <c r="M21" i="2"/>
  <c r="O21" i="2"/>
  <c r="P21" i="2"/>
  <c r="L28" i="2"/>
  <c r="I28" i="2"/>
  <c r="I31" i="2"/>
  <c r="L31" i="2"/>
  <c r="M9" i="2"/>
  <c r="O9" i="2"/>
  <c r="P9" i="2"/>
  <c r="L16" i="2"/>
  <c r="I16" i="2"/>
  <c r="I19" i="2"/>
  <c r="L19" i="2"/>
  <c r="I22" i="2"/>
  <c r="L22" i="2"/>
  <c r="M25" i="2"/>
  <c r="O25" i="2"/>
  <c r="P25" i="2"/>
  <c r="I10" i="2"/>
  <c r="L10" i="2"/>
  <c r="M13" i="2"/>
  <c r="O13" i="2"/>
  <c r="P13" i="2"/>
  <c r="L20" i="2"/>
  <c r="I20" i="2"/>
  <c r="I23" i="2"/>
  <c r="L23" i="2"/>
  <c r="I26" i="2"/>
  <c r="L26" i="2"/>
  <c r="M29" i="2"/>
  <c r="O29" i="2"/>
  <c r="P29" i="2"/>
  <c r="I9" i="2"/>
  <c r="I13" i="2"/>
  <c r="I17" i="2"/>
  <c r="I21" i="2"/>
  <c r="I25" i="2"/>
  <c r="I29" i="2"/>
  <c r="Z32" i="2"/>
  <c r="AC32" i="2"/>
  <c r="AF32" i="2"/>
  <c r="AG32" i="2"/>
  <c r="L33" i="2"/>
  <c r="I33" i="2"/>
  <c r="AD37" i="2"/>
  <c r="AF37" i="2"/>
  <c r="AG37" i="2"/>
  <c r="L7" i="2"/>
  <c r="I7" i="2"/>
  <c r="L35" i="2"/>
  <c r="I35" i="2"/>
  <c r="Z36" i="2"/>
  <c r="AC36" i="2"/>
  <c r="L38" i="2"/>
  <c r="I38" i="2"/>
  <c r="AD39" i="2"/>
  <c r="AF39" i="2"/>
  <c r="AG39" i="2"/>
  <c r="I32" i="2"/>
  <c r="L32" i="2"/>
  <c r="L36" i="2"/>
  <c r="I36" i="2"/>
  <c r="AD33" i="2"/>
  <c r="AF33" i="2"/>
  <c r="AG33" i="2"/>
  <c r="L37" i="2"/>
  <c r="I37" i="2"/>
  <c r="Z38" i="2"/>
  <c r="AC38" i="2"/>
  <c r="I40" i="2"/>
  <c r="L40" i="2"/>
  <c r="Z34" i="2"/>
  <c r="AC34" i="2"/>
  <c r="AD7" i="2"/>
  <c r="AF7" i="2"/>
  <c r="AG7" i="2"/>
  <c r="L34" i="2"/>
  <c r="I34" i="2"/>
  <c r="AD35" i="2"/>
  <c r="AF35" i="2"/>
  <c r="AG35" i="2"/>
  <c r="L39" i="2"/>
  <c r="I39" i="2"/>
  <c r="Z40" i="2"/>
  <c r="AC40" i="2"/>
  <c r="Z7" i="2"/>
  <c r="AD32" i="2"/>
  <c r="Z33" i="2"/>
  <c r="Z35" i="2"/>
  <c r="Z37" i="2"/>
  <c r="Z39" i="2"/>
  <c r="M33" i="3"/>
  <c r="AD8" i="4"/>
  <c r="O32" i="4"/>
  <c r="P32" i="4"/>
  <c r="O9" i="5"/>
  <c r="P9" i="5"/>
  <c r="AD24" i="2"/>
  <c r="AD8" i="2"/>
  <c r="M40" i="3"/>
  <c r="M27" i="4"/>
  <c r="O13" i="5"/>
  <c r="P13" i="5"/>
  <c r="O25" i="4"/>
  <c r="P25" i="4"/>
  <c r="O17" i="4"/>
  <c r="P17" i="4"/>
  <c r="AF13" i="4"/>
  <c r="AG13" i="4"/>
  <c r="O25" i="1"/>
  <c r="P25" i="1"/>
  <c r="AD28" i="2"/>
  <c r="AD11" i="2"/>
  <c r="M8" i="4"/>
  <c r="O17" i="3"/>
  <c r="P17" i="3"/>
  <c r="AD11" i="4"/>
  <c r="O11" i="5"/>
  <c r="P11" i="5"/>
  <c r="O15" i="5"/>
  <c r="P15" i="5"/>
  <c r="O29" i="1"/>
  <c r="P29" i="1"/>
  <c r="M18" i="1"/>
  <c r="M25" i="3"/>
  <c r="AF26" i="4"/>
  <c r="AG26" i="4"/>
  <c r="O10" i="4"/>
  <c r="P10" i="4"/>
  <c r="AD10" i="4"/>
  <c r="AD17" i="1"/>
  <c r="AD29" i="1"/>
  <c r="AF30" i="4"/>
  <c r="AG30" i="4"/>
  <c r="AD30" i="4"/>
  <c r="AD16" i="3"/>
  <c r="AF16" i="3"/>
  <c r="AG16" i="3"/>
  <c r="AF25" i="4"/>
  <c r="AG25" i="4"/>
  <c r="AD25" i="4"/>
  <c r="AD32" i="4"/>
  <c r="AF32" i="4"/>
  <c r="AG32" i="4"/>
  <c r="O30" i="4"/>
  <c r="P30" i="4"/>
  <c r="M30" i="4"/>
  <c r="M13" i="1"/>
  <c r="O13" i="1"/>
  <c r="P13" i="1"/>
  <c r="AD24" i="1"/>
  <c r="AF24" i="1"/>
  <c r="AG24" i="1"/>
  <c r="AD23" i="4"/>
  <c r="AF23" i="4"/>
  <c r="AG23" i="4"/>
  <c r="AD30" i="1"/>
  <c r="AF30" i="1"/>
  <c r="AG30" i="1"/>
  <c r="M24" i="1"/>
  <c r="O24" i="1"/>
  <c r="P24" i="1"/>
  <c r="O19" i="1"/>
  <c r="P19" i="1"/>
  <c r="M19" i="1"/>
  <c r="AF15" i="1"/>
  <c r="AG15" i="1"/>
  <c r="AD15" i="1"/>
  <c r="AF10" i="1"/>
  <c r="AG10" i="1"/>
  <c r="AD10" i="1"/>
  <c r="M27" i="1"/>
  <c r="O27" i="1"/>
  <c r="P27" i="1"/>
  <c r="AD11" i="1"/>
  <c r="AF11" i="1"/>
  <c r="AG11" i="1"/>
  <c r="M8" i="1"/>
  <c r="O8" i="1"/>
  <c r="P8" i="1"/>
  <c r="AF38" i="1"/>
  <c r="AG38" i="1"/>
  <c r="AD38" i="1"/>
  <c r="AF22" i="1"/>
  <c r="AG22" i="1"/>
  <c r="AD22" i="1"/>
  <c r="M40" i="1"/>
  <c r="O40" i="1"/>
  <c r="P40" i="1"/>
  <c r="M39" i="1"/>
  <c r="O39" i="1"/>
  <c r="P39" i="1"/>
  <c r="O23" i="1"/>
  <c r="P23" i="1"/>
  <c r="M23" i="1"/>
  <c r="O31" i="1"/>
  <c r="P31" i="1"/>
  <c r="M31" i="1"/>
  <c r="AD14" i="1"/>
  <c r="AF14" i="1"/>
  <c r="AG14" i="1"/>
  <c r="AF23" i="1"/>
  <c r="AG23" i="1"/>
  <c r="AD23" i="1"/>
  <c r="O16" i="1"/>
  <c r="P16" i="1"/>
  <c r="M16" i="1"/>
  <c r="AD34" i="1"/>
  <c r="AF34" i="1"/>
  <c r="AG34" i="1"/>
  <c r="M15" i="1"/>
  <c r="O15" i="1"/>
  <c r="P15" i="1"/>
  <c r="O11" i="1"/>
  <c r="P11" i="1"/>
  <c r="M11" i="1"/>
  <c r="O32" i="1"/>
  <c r="P32" i="1"/>
  <c r="M32" i="1"/>
  <c r="O35" i="1"/>
  <c r="P35" i="1"/>
  <c r="M35" i="1"/>
  <c r="AF39" i="1"/>
  <c r="AG39" i="1"/>
  <c r="AD39" i="1"/>
  <c r="AF26" i="1"/>
  <c r="AG26" i="1"/>
  <c r="AD26" i="1"/>
  <c r="AD18" i="1"/>
  <c r="AF18" i="1"/>
  <c r="AG18" i="1"/>
  <c r="O7" i="1"/>
  <c r="P7" i="1"/>
  <c r="M7" i="1"/>
  <c r="AD31" i="1"/>
  <c r="AF31" i="1"/>
  <c r="AG31" i="1"/>
  <c r="M12" i="1"/>
  <c r="O12" i="1"/>
  <c r="P12" i="1"/>
  <c r="AF7" i="1"/>
  <c r="AG7" i="1"/>
  <c r="AD7" i="1"/>
  <c r="AF13" i="5"/>
  <c r="AG13" i="5"/>
  <c r="AD13" i="5"/>
  <c r="M8" i="5"/>
  <c r="O8" i="5"/>
  <c r="P8" i="5"/>
  <c r="M12" i="5"/>
  <c r="O12" i="5"/>
  <c r="P12" i="5"/>
  <c r="O16" i="5"/>
  <c r="P16" i="5"/>
  <c r="M16" i="5"/>
  <c r="AD8" i="5"/>
  <c r="AF8" i="5"/>
  <c r="AG8" i="5"/>
  <c r="AD16" i="5"/>
  <c r="AF16" i="5"/>
  <c r="AG16" i="5"/>
  <c r="AF7" i="5"/>
  <c r="AG7" i="5"/>
  <c r="AD7" i="5"/>
  <c r="M7" i="5"/>
  <c r="O7" i="5"/>
  <c r="P7" i="5"/>
  <c r="AF9" i="5"/>
  <c r="AG9" i="5"/>
  <c r="AD9" i="5"/>
  <c r="AF11" i="5"/>
  <c r="AG11" i="5"/>
  <c r="AD11" i="5"/>
  <c r="AF15" i="5"/>
  <c r="AG15" i="5"/>
  <c r="AD15" i="5"/>
  <c r="O10" i="5"/>
  <c r="P10" i="5"/>
  <c r="M10" i="5"/>
  <c r="O14" i="5"/>
  <c r="P14" i="5"/>
  <c r="M14" i="5"/>
  <c r="AD14" i="5"/>
  <c r="AF14" i="5"/>
  <c r="AG14" i="5"/>
  <c r="AD12" i="5"/>
  <c r="AF12" i="5"/>
  <c r="AG12" i="5"/>
  <c r="AD10" i="5"/>
  <c r="AF10" i="5"/>
  <c r="AG10" i="5"/>
  <c r="AD34" i="4"/>
  <c r="AF34" i="4"/>
  <c r="AG34" i="4"/>
  <c r="AF22" i="4"/>
  <c r="AG22" i="4"/>
  <c r="AD22" i="4"/>
  <c r="O38" i="4"/>
  <c r="P38" i="4"/>
  <c r="M38" i="4"/>
  <c r="M31" i="4"/>
  <c r="O31" i="4"/>
  <c r="P31" i="4"/>
  <c r="O23" i="4"/>
  <c r="P23" i="4"/>
  <c r="M23" i="4"/>
  <c r="AD38" i="4"/>
  <c r="AF38" i="4"/>
  <c r="AG38" i="4"/>
  <c r="AF37" i="4"/>
  <c r="AG37" i="4"/>
  <c r="AD37" i="4"/>
  <c r="AD35" i="4"/>
  <c r="AF35" i="4"/>
  <c r="AG35" i="4"/>
  <c r="O15" i="4"/>
  <c r="P15" i="4"/>
  <c r="M15" i="4"/>
  <c r="O34" i="4"/>
  <c r="P34" i="4"/>
  <c r="M34" i="4"/>
  <c r="AF7" i="4"/>
  <c r="AG7" i="4"/>
  <c r="AD7" i="4"/>
  <c r="M19" i="4"/>
  <c r="O19" i="4"/>
  <c r="P19" i="4"/>
  <c r="M35" i="4"/>
  <c r="O35" i="4"/>
  <c r="P35" i="4"/>
  <c r="M39" i="4"/>
  <c r="O39" i="4"/>
  <c r="P39" i="4"/>
  <c r="AF21" i="4"/>
  <c r="AG21" i="4"/>
  <c r="AD21" i="4"/>
  <c r="M12" i="4"/>
  <c r="O12" i="4"/>
  <c r="P12" i="4"/>
  <c r="AF33" i="4"/>
  <c r="AG33" i="4"/>
  <c r="AD33" i="4"/>
  <c r="AF18" i="4"/>
  <c r="AG18" i="4"/>
  <c r="AD18" i="4"/>
  <c r="M9" i="4"/>
  <c r="O9" i="4"/>
  <c r="P9" i="4"/>
  <c r="O28" i="4"/>
  <c r="P28" i="4"/>
  <c r="M28" i="4"/>
  <c r="AF19" i="4"/>
  <c r="AG19" i="4"/>
  <c r="AD19" i="4"/>
  <c r="AF40" i="3"/>
  <c r="AG40" i="3"/>
  <c r="AD40" i="3"/>
  <c r="O12" i="3"/>
  <c r="P12" i="3"/>
  <c r="M12" i="3"/>
  <c r="AF25" i="3"/>
  <c r="AG25" i="3"/>
  <c r="AD25" i="3"/>
  <c r="AF37" i="3"/>
  <c r="AG37" i="3"/>
  <c r="AD37" i="3"/>
  <c r="M31" i="3"/>
  <c r="O31" i="3"/>
  <c r="P31" i="3"/>
  <c r="O38" i="3"/>
  <c r="P38" i="3"/>
  <c r="M38" i="3"/>
  <c r="AF21" i="3"/>
  <c r="AG21" i="3"/>
  <c r="AD21" i="3"/>
  <c r="AF33" i="3"/>
  <c r="AG33" i="3"/>
  <c r="AD33" i="3"/>
  <c r="M19" i="3"/>
  <c r="O19" i="3"/>
  <c r="P19" i="3"/>
  <c r="M23" i="3"/>
  <c r="O23" i="3"/>
  <c r="P23" i="3"/>
  <c r="O13" i="3"/>
  <c r="P13" i="3"/>
  <c r="M13" i="3"/>
  <c r="O9" i="3"/>
  <c r="P9" i="3"/>
  <c r="M9" i="3"/>
  <c r="AD38" i="3"/>
  <c r="AF38" i="3"/>
  <c r="AG38" i="3"/>
  <c r="AF11" i="3"/>
  <c r="AG11" i="3"/>
  <c r="AD11" i="3"/>
  <c r="AD30" i="3"/>
  <c r="AF30" i="3"/>
  <c r="AG30" i="3"/>
  <c r="AD13" i="3"/>
  <c r="AF13" i="3"/>
  <c r="AG13" i="3"/>
  <c r="M15" i="3"/>
  <c r="O15" i="3"/>
  <c r="P15" i="3"/>
  <c r="O8" i="3"/>
  <c r="P8" i="3"/>
  <c r="M8" i="3"/>
  <c r="AF7" i="3"/>
  <c r="AG7" i="3"/>
  <c r="AD7" i="3"/>
  <c r="O34" i="3"/>
  <c r="P34" i="3"/>
  <c r="M34" i="3"/>
  <c r="O30" i="3"/>
  <c r="P30" i="3"/>
  <c r="M30" i="3"/>
  <c r="O37" i="3"/>
  <c r="P37" i="3"/>
  <c r="M37" i="3"/>
  <c r="M14" i="3"/>
  <c r="O14" i="3"/>
  <c r="P14" i="3"/>
  <c r="AF12" i="3"/>
  <c r="AG12" i="3"/>
  <c r="AD12" i="3"/>
  <c r="M27" i="3"/>
  <c r="O27" i="3"/>
  <c r="P27" i="3"/>
  <c r="M39" i="3"/>
  <c r="O39" i="3"/>
  <c r="P39" i="3"/>
  <c r="AD34" i="3"/>
  <c r="AF34" i="3"/>
  <c r="AG34" i="3"/>
  <c r="AF29" i="3"/>
  <c r="AG29" i="3"/>
  <c r="AD29" i="3"/>
  <c r="O22" i="3"/>
  <c r="P22" i="3"/>
  <c r="M22" i="3"/>
  <c r="AD18" i="3"/>
  <c r="AF18" i="3"/>
  <c r="AG18" i="3"/>
  <c r="AD26" i="3"/>
  <c r="AF26" i="3"/>
  <c r="AG26" i="3"/>
  <c r="M35" i="3"/>
  <c r="O35" i="3"/>
  <c r="P35" i="3"/>
  <c r="O26" i="3"/>
  <c r="P26" i="3"/>
  <c r="M26" i="3"/>
  <c r="AD22" i="3"/>
  <c r="AF22" i="3"/>
  <c r="AG22" i="3"/>
  <c r="AF8" i="3"/>
  <c r="AG8" i="3"/>
  <c r="AD8" i="3"/>
  <c r="AF21" i="2"/>
  <c r="AG21" i="2"/>
  <c r="AD21" i="2"/>
  <c r="AF25" i="2"/>
  <c r="AG25" i="2"/>
  <c r="AD25" i="2"/>
  <c r="AF17" i="2"/>
  <c r="AG17" i="2"/>
  <c r="AD17" i="2"/>
  <c r="AD9" i="2"/>
  <c r="AF9" i="2"/>
  <c r="AG9" i="2"/>
  <c r="AD29" i="2"/>
  <c r="AF29" i="2"/>
  <c r="AG29" i="2"/>
  <c r="AD13" i="2"/>
  <c r="AF13" i="2"/>
  <c r="AG13" i="2"/>
  <c r="O19" i="2"/>
  <c r="P19" i="2"/>
  <c r="M19" i="2"/>
  <c r="O27" i="2"/>
  <c r="P27" i="2"/>
  <c r="M27" i="2"/>
  <c r="M12" i="2"/>
  <c r="O12" i="2"/>
  <c r="P12" i="2"/>
  <c r="O26" i="2"/>
  <c r="P26" i="2"/>
  <c r="M26" i="2"/>
  <c r="O10" i="2"/>
  <c r="P10" i="2"/>
  <c r="M10" i="2"/>
  <c r="O22" i="2"/>
  <c r="P22" i="2"/>
  <c r="M22" i="2"/>
  <c r="O31" i="2"/>
  <c r="P31" i="2"/>
  <c r="M31" i="2"/>
  <c r="O15" i="2"/>
  <c r="P15" i="2"/>
  <c r="M15" i="2"/>
  <c r="O30" i="2"/>
  <c r="P30" i="2"/>
  <c r="M30" i="2"/>
  <c r="O14" i="2"/>
  <c r="P14" i="2"/>
  <c r="M14" i="2"/>
  <c r="O23" i="2"/>
  <c r="P23" i="2"/>
  <c r="M23" i="2"/>
  <c r="O18" i="2"/>
  <c r="P18" i="2"/>
  <c r="M18" i="2"/>
  <c r="O11" i="2"/>
  <c r="P11" i="2"/>
  <c r="M11" i="2"/>
  <c r="M28" i="2"/>
  <c r="O28" i="2"/>
  <c r="P28" i="2"/>
  <c r="M20" i="2"/>
  <c r="O20" i="2"/>
  <c r="P20" i="2"/>
  <c r="O16" i="2"/>
  <c r="P16" i="2"/>
  <c r="M16" i="2"/>
  <c r="M24" i="2"/>
  <c r="O24" i="2"/>
  <c r="P24" i="2"/>
  <c r="O8" i="2"/>
  <c r="P8" i="2"/>
  <c r="M8" i="2"/>
  <c r="AF34" i="2"/>
  <c r="AG34" i="2"/>
  <c r="AD34" i="2"/>
  <c r="AF38" i="2"/>
  <c r="AG38" i="2"/>
  <c r="AD38" i="2"/>
  <c r="O32" i="2"/>
  <c r="P32" i="2"/>
  <c r="M32" i="2"/>
  <c r="O39" i="2"/>
  <c r="P39" i="2"/>
  <c r="M39" i="2"/>
  <c r="O34" i="2"/>
  <c r="P34" i="2"/>
  <c r="M34" i="2"/>
  <c r="O38" i="2"/>
  <c r="P38" i="2"/>
  <c r="M38" i="2"/>
  <c r="O35" i="2"/>
  <c r="P35" i="2"/>
  <c r="M35" i="2"/>
  <c r="AF40" i="2"/>
  <c r="AG40" i="2"/>
  <c r="AD40" i="2"/>
  <c r="O40" i="2"/>
  <c r="P40" i="2"/>
  <c r="M40" i="2"/>
  <c r="AF36" i="2"/>
  <c r="AG36" i="2"/>
  <c r="AD36" i="2"/>
  <c r="O37" i="2"/>
  <c r="P37" i="2"/>
  <c r="M37" i="2"/>
  <c r="O36" i="2"/>
  <c r="P36" i="2"/>
  <c r="M36" i="2"/>
  <c r="M7" i="2"/>
  <c r="O7" i="2"/>
  <c r="P7" i="2"/>
  <c r="O33" i="2"/>
  <c r="P33" i="2"/>
  <c r="M33" i="2"/>
</calcChain>
</file>

<file path=xl/sharedStrings.xml><?xml version="1.0" encoding="utf-8"?>
<sst xmlns="http://schemas.openxmlformats.org/spreadsheetml/2006/main" count="426" uniqueCount="74">
  <si>
    <t>Total</t>
  </si>
  <si>
    <t>Schedule 7.1</t>
  </si>
  <si>
    <t>Year</t>
  </si>
  <si>
    <t>Total Installed Capacity (MW)</t>
  </si>
  <si>
    <t>Firm Capacity Import (MW)</t>
  </si>
  <si>
    <t>Firm Capacity Export (MW)</t>
  </si>
  <si>
    <t>QFs (MW)</t>
  </si>
  <si>
    <t>Capacity Available (MW)</t>
  </si>
  <si>
    <t>System Firm Summer Peak Demand (MW)</t>
  </si>
  <si>
    <t>Reserve Margin Before Maintenance</t>
  </si>
  <si>
    <t>Scheduled Maintenance (MW)</t>
  </si>
  <si>
    <t>Reserve Margin After Maintenance</t>
  </si>
  <si>
    <t>PR and FR</t>
  </si>
  <si>
    <t>Other Purchases</t>
  </si>
  <si>
    <t>Less PR and FR</t>
  </si>
  <si>
    <t>Obligation</t>
  </si>
  <si>
    <t>MW</t>
  </si>
  <si>
    <t>% of Pk</t>
  </si>
  <si>
    <t>NOTES:</t>
  </si>
  <si>
    <t xml:space="preserve">2.  Total Installed Capacity does not include SEPA or Solar. </t>
  </si>
  <si>
    <t>3.  Percent reserves are calculated at 15% of Seminole’s obligation and include any surplus capacity.</t>
  </si>
  <si>
    <t>Schedule 7.2</t>
  </si>
  <si>
    <t>System Firm Winter Peak Demand (MW)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</si>
  <si>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</si>
  <si>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</si>
  <si>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</si>
  <si>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</si>
  <si>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</si>
  <si>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</si>
  <si>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</si>
  <si>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</si>
  <si>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</si>
  <si>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 xml:space="preserve">3.  Percent reserves are calculated at 15% of Seminole’s obligation and include any surplus capacity. </t>
  </si>
  <si>
    <r>
      <t xml:space="preserve">Forecast of Capacity, Demand and Scheduled Maintenance at Time of </t>
    </r>
    <r>
      <rPr>
        <b/>
        <sz val="10"/>
        <color rgb="FFFF0000"/>
        <rFont val="Times New Roman"/>
        <family val="1"/>
      </rPr>
      <t>Summer</t>
    </r>
    <r>
      <rPr>
        <b/>
        <sz val="10"/>
        <color theme="1"/>
        <rFont val="Times New Roman"/>
        <family val="1"/>
      </rPr>
      <t xml:space="preserve"> Peak</t>
    </r>
  </si>
  <si>
    <r>
      <t>Forecast of Capacity, Demand and Scheduled Maintenance at Time of</t>
    </r>
    <r>
      <rPr>
        <b/>
        <sz val="10"/>
        <color rgb="FFFF0000"/>
        <rFont val="Times New Roman"/>
        <family val="1"/>
      </rPr>
      <t xml:space="preserve"> Winter </t>
    </r>
    <r>
      <rPr>
        <b/>
        <sz val="10"/>
        <color theme="1"/>
        <rFont val="Times New Roman"/>
        <family val="1"/>
      </rPr>
      <t>Peak</t>
    </r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</si>
  <si>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</si>
  <si>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</si>
  <si>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</si>
  <si>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</si>
  <si>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</si>
  <si>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</si>
  <si>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</si>
  <si>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</si>
  <si>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</si>
  <si>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</si>
  <si>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</si>
  <si>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</si>
  <si>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</si>
  <si>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</si>
  <si>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</si>
  <si>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</si>
  <si>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</si>
  <si>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</si>
  <si>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</si>
  <si>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</si>
  <si>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</si>
  <si>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</si>
  <si>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</si>
  <si>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2050/51</t>
  </si>
  <si>
    <t>2051/52</t>
  </si>
  <si>
    <t>SGS 2x1 Portfolio</t>
  </si>
  <si>
    <t>CPP/CC Portfolio</t>
  </si>
  <si>
    <t>Limited Build Risk: Shady Hills CC Portfolio</t>
  </si>
  <si>
    <t>No Build Risk: All PPA Portfolio</t>
  </si>
  <si>
    <t>No Planned Capacity</t>
  </si>
  <si>
    <t>1.  Total installed capacity and the associated reserve margins are based on Seminole's 2x1 SGS Portfolio and are based on a 15% reserve margin criterion.</t>
  </si>
  <si>
    <t>1.  Total installed capacity and the associated reserve margins are based on Seminole's SGS 2x1 Portfolio and are based on a 15% reserve margin criterion.</t>
  </si>
  <si>
    <t>1.  Total installed capacity and the associated reserve margins are based on Seminole's 2x1 CPP/CC Portfolio and are based on a 15% reserve margin criterion.</t>
  </si>
  <si>
    <t>1.  Total installed capacity and the associated reserve margins are based on Seminole's CPP/CC Portfolio and are based on a 15% reserve margin criterion.</t>
  </si>
  <si>
    <t>1.  Total installed capacity and the associated reserve margins are based on Seminole's Least Build Risk: Shady HIlls Portfolio and are based on a 15% reserve margin criterion.</t>
  </si>
  <si>
    <t>1.  Total installed capacity and the associated reserve margins are based on Seminole's  Least Build Risk: Shady HIlls Portfolio and are based on a 15% reserve margin criterion.</t>
  </si>
  <si>
    <t>1.  Total installed capacity and the associated reserve margins are based on Seminole's All PPA Portfolio and are based on a 15% reserve margin criterion.</t>
  </si>
  <si>
    <t>1.  Total installed capacity, firm capacity imports and the associated reserve margins are based on Seminole's current base case plan with all planned additions removed.</t>
  </si>
  <si>
    <t xml:space="preserve">2.  Total Installed Capacity does not include SEPA.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</si>
</sst>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0" fillId="2" borderId="0" xfId="0" applyFill="1" applyBorder="1"/>
    <xf numFmtId="0" fontId="0" fillId="2" borderId="31" xfId="0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3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24" xfId="0" applyNumberFormat="1" applyFont="1" applyFill="1" applyBorder="1" applyAlignment="1">
      <alignment horizontal="center" vertical="center" wrapText="1"/>
    </xf>
    <xf numFmtId="3" fontId="4" fillId="2" borderId="36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9" fontId="4" fillId="2" borderId="23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9" fontId="4" fillId="2" borderId="29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0" fontId="0" fillId="2" borderId="49" xfId="0" applyFill="1" applyBorder="1"/>
    <xf numFmtId="0" fontId="0" fillId="2" borderId="29" xfId="0" applyFill="1" applyBorder="1"/>
    <xf numFmtId="0" fontId="0" fillId="0" borderId="48" xfId="0" applyBorder="1"/>
    <xf numFmtId="0" fontId="0" fillId="0" borderId="49" xfId="0" applyBorder="1"/>
    <xf numFmtId="0" fontId="0" fillId="0" borderId="29" xfId="0" applyBorder="1"/>
    <xf numFmtId="0" fontId="6" fillId="0" borderId="0" xfId="0" applyFont="1" applyAlignment="1">
      <alignment horizontal="centerContinuous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3" fontId="4" fillId="2" borderId="5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4" fillId="2" borderId="24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workbookViewId="0"/>
  </sheetViews>
  <sheetFormatPr defaultRowHeight="14.4" x14ac:dyDescent="0.3"/>
  <cols>
    <col min="1" max="1" width="6.5546875" bestFit="1" customWidth="1"/>
    <col min="14" max="14" width="11.88671875" customWidth="1"/>
    <col min="17" max="17" width="5.33203125" customWidth="1"/>
    <col min="18" max="18" width="6.5546875" bestFit="1" customWidth="1"/>
    <col min="31" max="31" width="11" customWidth="1"/>
  </cols>
  <sheetData>
    <row r="1" spans="1:33" ht="19.5" thickBot="1" x14ac:dyDescent="0.3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R1" s="41" t="s">
        <v>60</v>
      </c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15.75" thickTop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R2" s="50" t="s">
        <v>21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15.75" thickBot="1" x14ac:dyDescent="0.3">
      <c r="A3" s="53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R3" s="53" t="s">
        <v>34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3.25" customHeight="1" thickTop="1" thickBot="1" x14ac:dyDescent="0.35">
      <c r="A4" s="56" t="s">
        <v>2</v>
      </c>
      <c r="B4" s="59" t="s">
        <v>3</v>
      </c>
      <c r="C4" s="61" t="s">
        <v>4</v>
      </c>
      <c r="D4" s="61"/>
      <c r="E4" s="61"/>
      <c r="F4" s="59" t="s">
        <v>5</v>
      </c>
      <c r="G4" s="59" t="s">
        <v>6</v>
      </c>
      <c r="H4" s="61" t="s">
        <v>7</v>
      </c>
      <c r="I4" s="64"/>
      <c r="J4" s="61" t="s">
        <v>8</v>
      </c>
      <c r="K4" s="64"/>
      <c r="L4" s="59" t="s">
        <v>9</v>
      </c>
      <c r="M4" s="62"/>
      <c r="N4" s="59" t="s">
        <v>10</v>
      </c>
      <c r="O4" s="59" t="s">
        <v>11</v>
      </c>
      <c r="P4" s="65"/>
      <c r="R4" s="56" t="s">
        <v>2</v>
      </c>
      <c r="S4" s="59" t="s">
        <v>3</v>
      </c>
      <c r="T4" s="61" t="s">
        <v>4</v>
      </c>
      <c r="U4" s="61"/>
      <c r="V4" s="61"/>
      <c r="W4" s="59" t="s">
        <v>5</v>
      </c>
      <c r="X4" s="59" t="s">
        <v>6</v>
      </c>
      <c r="Y4" s="61" t="s">
        <v>7</v>
      </c>
      <c r="Z4" s="64"/>
      <c r="AA4" s="61" t="s">
        <v>22</v>
      </c>
      <c r="AB4" s="64"/>
      <c r="AC4" s="59" t="s">
        <v>9</v>
      </c>
      <c r="AD4" s="62"/>
      <c r="AE4" s="59" t="s">
        <v>10</v>
      </c>
      <c r="AF4" s="59" t="s">
        <v>11</v>
      </c>
      <c r="AG4" s="65"/>
    </row>
    <row r="5" spans="1:33" ht="15" thickBot="1" x14ac:dyDescent="0.35">
      <c r="A5" s="57"/>
      <c r="B5" s="59"/>
      <c r="C5" s="67" t="s">
        <v>12</v>
      </c>
      <c r="D5" s="69" t="s">
        <v>13</v>
      </c>
      <c r="E5" s="71" t="s">
        <v>0</v>
      </c>
      <c r="F5" s="62"/>
      <c r="G5" s="62"/>
      <c r="H5" s="67" t="s">
        <v>0</v>
      </c>
      <c r="I5" s="71" t="s">
        <v>14</v>
      </c>
      <c r="J5" s="67" t="s">
        <v>0</v>
      </c>
      <c r="K5" s="71" t="s">
        <v>15</v>
      </c>
      <c r="L5" s="64"/>
      <c r="M5" s="64"/>
      <c r="N5" s="62"/>
      <c r="O5" s="64"/>
      <c r="P5" s="66"/>
      <c r="R5" s="57"/>
      <c r="S5" s="59"/>
      <c r="T5" s="67" t="s">
        <v>12</v>
      </c>
      <c r="U5" s="69" t="s">
        <v>13</v>
      </c>
      <c r="V5" s="71" t="s">
        <v>0</v>
      </c>
      <c r="W5" s="62"/>
      <c r="X5" s="62"/>
      <c r="Y5" s="67" t="s">
        <v>0</v>
      </c>
      <c r="Z5" s="71" t="s">
        <v>14</v>
      </c>
      <c r="AA5" s="67" t="s">
        <v>0</v>
      </c>
      <c r="AB5" s="71" t="s">
        <v>15</v>
      </c>
      <c r="AC5" s="64"/>
      <c r="AD5" s="64"/>
      <c r="AE5" s="62"/>
      <c r="AF5" s="64"/>
      <c r="AG5" s="66"/>
    </row>
    <row r="6" spans="1:33" ht="15" thickBot="1" x14ac:dyDescent="0.35">
      <c r="A6" s="58"/>
      <c r="B6" s="60"/>
      <c r="C6" s="68"/>
      <c r="D6" s="70"/>
      <c r="E6" s="72"/>
      <c r="F6" s="63"/>
      <c r="G6" s="63"/>
      <c r="H6" s="68"/>
      <c r="I6" s="72"/>
      <c r="J6" s="68"/>
      <c r="K6" s="72"/>
      <c r="L6" s="1" t="s">
        <v>16</v>
      </c>
      <c r="M6" s="2" t="s">
        <v>17</v>
      </c>
      <c r="N6" s="63"/>
      <c r="O6" s="1" t="s">
        <v>16</v>
      </c>
      <c r="P6" s="3" t="s">
        <v>17</v>
      </c>
      <c r="R6" s="58"/>
      <c r="S6" s="60"/>
      <c r="T6" s="68"/>
      <c r="U6" s="70"/>
      <c r="V6" s="72"/>
      <c r="W6" s="63"/>
      <c r="X6" s="63"/>
      <c r="Y6" s="68"/>
      <c r="Z6" s="72"/>
      <c r="AA6" s="68"/>
      <c r="AB6" s="72"/>
      <c r="AC6" s="1" t="s">
        <v>16</v>
      </c>
      <c r="AD6" s="2" t="s">
        <v>17</v>
      </c>
      <c r="AE6" s="63"/>
      <c r="AF6" s="21" t="s">
        <v>16</v>
      </c>
      <c r="AG6" s="3" t="s">
        <v>17</v>
      </c>
    </row>
    <row r="7" spans="1:33" ht="15.75" thickTop="1" x14ac:dyDescent="0.25">
      <c r="A7" s="4">
        <v>2018</v>
      </c>
      <c r="B7" s="42">
        <v>2012</v>
      </c>
      <c r="C7" s="5">
        <v>0</v>
      </c>
      <c r="D7" s="42">
        <v>1647.5578</v>
      </c>
      <c r="E7" s="25">
        <f t="shared" ref="E7:E40" si="0">C7+D7</f>
        <v>1647.5578</v>
      </c>
      <c r="F7" s="6">
        <v>0</v>
      </c>
      <c r="G7" s="7">
        <v>0</v>
      </c>
      <c r="H7" s="26">
        <f>B7+E7+G7</f>
        <v>3659.5578</v>
      </c>
      <c r="I7" s="25">
        <f>H7-C7</f>
        <v>3659.5578</v>
      </c>
      <c r="J7" s="42">
        <v>3140.7068730278897</v>
      </c>
      <c r="K7" s="42">
        <v>3140.7068730278897</v>
      </c>
      <c r="L7" s="26">
        <f>H7-K7</f>
        <v>518.8509269721103</v>
      </c>
      <c r="M7" s="29">
        <f>L7/J7</f>
        <v>0.16520195865075973</v>
      </c>
      <c r="N7" s="7">
        <v>0</v>
      </c>
      <c r="O7" s="26">
        <f>L7-N7</f>
        <v>518.8509269721103</v>
      </c>
      <c r="P7" s="31">
        <f>O7/J7</f>
        <v>0.16520195865075973</v>
      </c>
      <c r="R7" s="4" t="s">
        <v>23</v>
      </c>
      <c r="S7" s="42">
        <v>2178</v>
      </c>
      <c r="T7" s="5">
        <v>0</v>
      </c>
      <c r="U7" s="42">
        <v>2318.125</v>
      </c>
      <c r="V7" s="25">
        <f t="shared" ref="V7:V40" si="1">T7+U7</f>
        <v>2318.125</v>
      </c>
      <c r="W7" s="6">
        <v>0</v>
      </c>
      <c r="X7" s="7">
        <v>0</v>
      </c>
      <c r="Y7" s="26">
        <f>S7+V7+X7</f>
        <v>4496.125</v>
      </c>
      <c r="Z7" s="25">
        <f>Y7-T7</f>
        <v>4496.125</v>
      </c>
      <c r="AA7" s="42">
        <v>3465.9930153454798</v>
      </c>
      <c r="AB7" s="42">
        <v>3465.9930153454798</v>
      </c>
      <c r="AC7" s="26">
        <f>Y7-AB7</f>
        <v>1030.1319846545202</v>
      </c>
      <c r="AD7" s="29">
        <f>AC7/AA7</f>
        <v>0.29721121193657102</v>
      </c>
      <c r="AE7" s="7">
        <v>0</v>
      </c>
      <c r="AF7" s="26">
        <f>AC7-AE7</f>
        <v>1030.1319846545202</v>
      </c>
      <c r="AG7" s="31">
        <f>AF7/AA7</f>
        <v>0.29721121193657102</v>
      </c>
    </row>
    <row r="8" spans="1:33" ht="15" x14ac:dyDescent="0.25">
      <c r="A8" s="4">
        <f>A7+1</f>
        <v>2019</v>
      </c>
      <c r="B8" s="42">
        <v>2012</v>
      </c>
      <c r="C8" s="5">
        <v>0</v>
      </c>
      <c r="D8" s="42">
        <v>1897.5506359999999</v>
      </c>
      <c r="E8" s="25">
        <f t="shared" si="0"/>
        <v>1897.5506359999999</v>
      </c>
      <c r="F8" s="6">
        <v>0</v>
      </c>
      <c r="G8" s="7">
        <v>0</v>
      </c>
      <c r="H8" s="26">
        <f t="shared" ref="H8:H31" si="2">B8+E8+G8</f>
        <v>3909.5506359999999</v>
      </c>
      <c r="I8" s="25">
        <f t="shared" ref="I8:I40" si="3">H8-C8</f>
        <v>3909.5506359999999</v>
      </c>
      <c r="J8" s="42">
        <v>3187.6389541451704</v>
      </c>
      <c r="K8" s="42">
        <v>3187.6389541451704</v>
      </c>
      <c r="L8" s="26">
        <f t="shared" ref="L8:L40" si="4">H8-K8</f>
        <v>721.91168185482957</v>
      </c>
      <c r="M8" s="29">
        <f t="shared" ref="M8:M40" si="5">L8/J8</f>
        <v>0.22647222356097249</v>
      </c>
      <c r="N8" s="7">
        <v>0</v>
      </c>
      <c r="O8" s="26">
        <f t="shared" ref="O8:O40" si="6">L8-N8</f>
        <v>721.91168185482957</v>
      </c>
      <c r="P8" s="31">
        <f t="shared" ref="P8:P40" si="7">O8/J8</f>
        <v>0.22647222356097249</v>
      </c>
      <c r="R8" s="4" t="s">
        <v>24</v>
      </c>
      <c r="S8" s="42">
        <v>2178</v>
      </c>
      <c r="T8" s="5">
        <v>0</v>
      </c>
      <c r="U8" s="42">
        <v>2568.125</v>
      </c>
      <c r="V8" s="25">
        <f t="shared" si="1"/>
        <v>2568.125</v>
      </c>
      <c r="W8" s="6">
        <v>0</v>
      </c>
      <c r="X8" s="7">
        <v>0</v>
      </c>
      <c r="Y8" s="26">
        <f t="shared" ref="Y8:Y31" si="8">S8+V8+X8</f>
        <v>4746.125</v>
      </c>
      <c r="Z8" s="25">
        <f t="shared" ref="Z8:Z40" si="9">Y8-T8</f>
        <v>4746.125</v>
      </c>
      <c r="AA8" s="42">
        <v>3531.1864262429135</v>
      </c>
      <c r="AB8" s="42">
        <v>3531.1864262429135</v>
      </c>
      <c r="AC8" s="26">
        <f t="shared" ref="AC8:AC40" si="10">Y8-AB8</f>
        <v>1214.9385737570865</v>
      </c>
      <c r="AD8" s="29">
        <f t="shared" ref="AD8:AD40" si="11">AC8/AA8</f>
        <v>0.34405959558746607</v>
      </c>
      <c r="AE8" s="7">
        <v>0</v>
      </c>
      <c r="AF8" s="26">
        <f t="shared" ref="AF8:AF40" si="12">AC8-AE8</f>
        <v>1214.9385737570865</v>
      </c>
      <c r="AG8" s="31">
        <f t="shared" ref="AG8:AG40" si="13">AF8/AA8</f>
        <v>0.34405959558746607</v>
      </c>
    </row>
    <row r="9" spans="1:33" ht="15" x14ac:dyDescent="0.25">
      <c r="A9" s="4">
        <f t="shared" ref="A9:A40" si="14">A8+1</f>
        <v>2020</v>
      </c>
      <c r="B9" s="42">
        <v>2012</v>
      </c>
      <c r="C9" s="5">
        <v>0</v>
      </c>
      <c r="D9" s="42">
        <v>1895.9435078200001</v>
      </c>
      <c r="E9" s="25">
        <f t="shared" si="0"/>
        <v>1895.9435078200001</v>
      </c>
      <c r="F9" s="6">
        <v>0</v>
      </c>
      <c r="G9" s="7">
        <v>0</v>
      </c>
      <c r="H9" s="26">
        <f t="shared" si="2"/>
        <v>3907.9435078200004</v>
      </c>
      <c r="I9" s="25">
        <f t="shared" si="3"/>
        <v>3907.9435078200004</v>
      </c>
      <c r="J9" s="42">
        <v>3238.6575238768796</v>
      </c>
      <c r="K9" s="42">
        <v>3238.6575238768796</v>
      </c>
      <c r="L9" s="26">
        <f t="shared" si="4"/>
        <v>669.28598394312075</v>
      </c>
      <c r="M9" s="29">
        <f t="shared" si="5"/>
        <v>0.20665537464484443</v>
      </c>
      <c r="N9" s="7">
        <v>0</v>
      </c>
      <c r="O9" s="26">
        <f t="shared" si="6"/>
        <v>669.28598394312075</v>
      </c>
      <c r="P9" s="31">
        <f t="shared" si="7"/>
        <v>0.20665537464484443</v>
      </c>
      <c r="R9" s="4" t="s">
        <v>25</v>
      </c>
      <c r="S9" s="42">
        <v>2178</v>
      </c>
      <c r="T9" s="5">
        <v>0</v>
      </c>
      <c r="U9" s="42">
        <v>1958.3430469563868</v>
      </c>
      <c r="V9" s="25">
        <f t="shared" si="1"/>
        <v>1958.3430469563868</v>
      </c>
      <c r="W9" s="6">
        <v>0</v>
      </c>
      <c r="X9" s="7">
        <v>0</v>
      </c>
      <c r="Y9" s="26">
        <f t="shared" si="8"/>
        <v>4136.3430469563864</v>
      </c>
      <c r="Z9" s="25">
        <f t="shared" si="9"/>
        <v>4136.3430469563864</v>
      </c>
      <c r="AA9" s="42">
        <v>3588.0809103968577</v>
      </c>
      <c r="AB9" s="42">
        <v>3588.0809103968577</v>
      </c>
      <c r="AC9" s="26">
        <f t="shared" si="10"/>
        <v>548.2621365595287</v>
      </c>
      <c r="AD9" s="29">
        <f t="shared" si="11"/>
        <v>0.15280094018250232</v>
      </c>
      <c r="AE9" s="7">
        <v>0</v>
      </c>
      <c r="AF9" s="26">
        <f t="shared" si="12"/>
        <v>548.2621365595287</v>
      </c>
      <c r="AG9" s="31">
        <f t="shared" si="13"/>
        <v>0.15280094018250232</v>
      </c>
    </row>
    <row r="10" spans="1:33" ht="15" x14ac:dyDescent="0.25">
      <c r="A10" s="4">
        <f t="shared" si="14"/>
        <v>2021</v>
      </c>
      <c r="B10" s="42">
        <v>2012</v>
      </c>
      <c r="C10" s="5">
        <v>0</v>
      </c>
      <c r="D10" s="42">
        <v>1779.9364152809001</v>
      </c>
      <c r="E10" s="25">
        <f t="shared" si="0"/>
        <v>1779.9364152809001</v>
      </c>
      <c r="F10" s="6">
        <v>0</v>
      </c>
      <c r="G10" s="7">
        <v>0</v>
      </c>
      <c r="H10" s="26">
        <f t="shared" si="2"/>
        <v>3791.9364152809003</v>
      </c>
      <c r="I10" s="25">
        <f t="shared" si="3"/>
        <v>3791.9364152809003</v>
      </c>
      <c r="J10" s="42">
        <v>3251.1031073475656</v>
      </c>
      <c r="K10" s="42">
        <v>3251.1031073475656</v>
      </c>
      <c r="L10" s="26">
        <f t="shared" si="4"/>
        <v>540.83330793333471</v>
      </c>
      <c r="M10" s="29">
        <f t="shared" si="5"/>
        <v>0.16635378518480062</v>
      </c>
      <c r="N10" s="7">
        <v>0</v>
      </c>
      <c r="O10" s="26">
        <f t="shared" si="6"/>
        <v>540.83330793333471</v>
      </c>
      <c r="P10" s="31">
        <f t="shared" si="7"/>
        <v>0.16635378518480062</v>
      </c>
      <c r="R10" s="4" t="s">
        <v>26</v>
      </c>
      <c r="S10" s="42">
        <v>2178</v>
      </c>
      <c r="T10" s="5">
        <v>0</v>
      </c>
      <c r="U10" s="42">
        <v>2021.5360624490718</v>
      </c>
      <c r="V10" s="25">
        <f t="shared" si="1"/>
        <v>2021.5360624490718</v>
      </c>
      <c r="W10" s="6">
        <v>0</v>
      </c>
      <c r="X10" s="7">
        <v>0</v>
      </c>
      <c r="Y10" s="26">
        <f t="shared" si="8"/>
        <v>4199.5360624490713</v>
      </c>
      <c r="Z10" s="25">
        <f t="shared" si="9"/>
        <v>4199.5360624490713</v>
      </c>
      <c r="AA10" s="42">
        <v>3643.0313586513662</v>
      </c>
      <c r="AB10" s="42">
        <v>3643.0313586513662</v>
      </c>
      <c r="AC10" s="26">
        <f t="shared" si="10"/>
        <v>556.50470379770513</v>
      </c>
      <c r="AD10" s="29">
        <f t="shared" si="11"/>
        <v>0.15275869159790068</v>
      </c>
      <c r="AE10" s="7">
        <v>0</v>
      </c>
      <c r="AF10" s="26">
        <f t="shared" si="12"/>
        <v>556.50470379770513</v>
      </c>
      <c r="AG10" s="31">
        <f t="shared" si="13"/>
        <v>0.15275869159790068</v>
      </c>
    </row>
    <row r="11" spans="1:33" ht="15" x14ac:dyDescent="0.25">
      <c r="A11" s="4">
        <f t="shared" si="14"/>
        <v>2022</v>
      </c>
      <c r="B11" s="42">
        <v>2012</v>
      </c>
      <c r="C11" s="5">
        <v>0</v>
      </c>
      <c r="D11" s="42">
        <v>1789.5574494727077</v>
      </c>
      <c r="E11" s="25">
        <f t="shared" si="0"/>
        <v>1789.5574494727077</v>
      </c>
      <c r="F11" s="6">
        <v>0</v>
      </c>
      <c r="G11" s="7">
        <v>0</v>
      </c>
      <c r="H11" s="26">
        <f t="shared" si="2"/>
        <v>3801.557449472708</v>
      </c>
      <c r="I11" s="25">
        <f t="shared" si="3"/>
        <v>3801.557449472708</v>
      </c>
      <c r="J11" s="42">
        <v>3296.9629995414848</v>
      </c>
      <c r="K11" s="42">
        <v>3296.9629995414848</v>
      </c>
      <c r="L11" s="26">
        <f t="shared" si="4"/>
        <v>504.59444993122315</v>
      </c>
      <c r="M11" s="29">
        <f t="shared" si="5"/>
        <v>0.15304825986867251</v>
      </c>
      <c r="N11" s="7">
        <v>0</v>
      </c>
      <c r="O11" s="26">
        <f t="shared" si="6"/>
        <v>504.59444993122315</v>
      </c>
      <c r="P11" s="31">
        <f t="shared" si="7"/>
        <v>0.15304825986867251</v>
      </c>
      <c r="R11" s="4" t="s">
        <v>27</v>
      </c>
      <c r="S11" s="42">
        <v>3300</v>
      </c>
      <c r="T11" s="5">
        <v>0</v>
      </c>
      <c r="U11" s="42">
        <v>1152.5250000000001</v>
      </c>
      <c r="V11" s="25">
        <f t="shared" si="1"/>
        <v>1152.5250000000001</v>
      </c>
      <c r="W11" s="6">
        <v>0</v>
      </c>
      <c r="X11" s="7">
        <v>0</v>
      </c>
      <c r="Y11" s="26">
        <f t="shared" si="8"/>
        <v>4452.5249999999996</v>
      </c>
      <c r="Z11" s="25">
        <f t="shared" si="9"/>
        <v>4452.5249999999996</v>
      </c>
      <c r="AA11" s="42">
        <v>3698.9981641236545</v>
      </c>
      <c r="AB11" s="42">
        <v>3698.9981641236545</v>
      </c>
      <c r="AC11" s="26">
        <f t="shared" si="10"/>
        <v>753.5268358763451</v>
      </c>
      <c r="AD11" s="29">
        <f t="shared" si="11"/>
        <v>0.20371105970928924</v>
      </c>
      <c r="AE11" s="7">
        <v>0</v>
      </c>
      <c r="AF11" s="26">
        <f t="shared" si="12"/>
        <v>753.5268358763451</v>
      </c>
      <c r="AG11" s="31">
        <f t="shared" si="13"/>
        <v>0.20371105970928924</v>
      </c>
    </row>
    <row r="12" spans="1:33" ht="15" x14ac:dyDescent="0.25">
      <c r="A12" s="4">
        <f t="shared" si="14"/>
        <v>2023</v>
      </c>
      <c r="B12" s="42">
        <v>3120</v>
      </c>
      <c r="C12" s="5">
        <v>0</v>
      </c>
      <c r="D12" s="42">
        <v>1029.5233364134731</v>
      </c>
      <c r="E12" s="25">
        <f t="shared" si="0"/>
        <v>1029.5233364134731</v>
      </c>
      <c r="F12" s="6">
        <v>0</v>
      </c>
      <c r="G12" s="7">
        <v>0</v>
      </c>
      <c r="H12" s="26">
        <f t="shared" si="2"/>
        <v>4149.5233364134729</v>
      </c>
      <c r="I12" s="25">
        <f t="shared" si="3"/>
        <v>4149.5233364134729</v>
      </c>
      <c r="J12" s="42">
        <v>3342.7815608596047</v>
      </c>
      <c r="K12" s="42">
        <v>3342.7815608596047</v>
      </c>
      <c r="L12" s="26">
        <f t="shared" si="4"/>
        <v>806.74177555386814</v>
      </c>
      <c r="M12" s="29">
        <f t="shared" si="5"/>
        <v>0.24133846644362023</v>
      </c>
      <c r="N12" s="7">
        <v>0</v>
      </c>
      <c r="O12" s="26">
        <f t="shared" si="6"/>
        <v>806.74177555386814</v>
      </c>
      <c r="P12" s="31">
        <f t="shared" si="7"/>
        <v>0.24133846644362023</v>
      </c>
      <c r="R12" s="4" t="s">
        <v>28</v>
      </c>
      <c r="S12" s="42">
        <v>3300</v>
      </c>
      <c r="T12" s="5">
        <v>0</v>
      </c>
      <c r="U12" s="42">
        <v>1139.5250000000001</v>
      </c>
      <c r="V12" s="25">
        <f t="shared" si="1"/>
        <v>1139.5250000000001</v>
      </c>
      <c r="W12" s="6">
        <v>0</v>
      </c>
      <c r="X12" s="7">
        <v>0</v>
      </c>
      <c r="Y12" s="26">
        <f t="shared" si="8"/>
        <v>4439.5249999999996</v>
      </c>
      <c r="Z12" s="25">
        <f t="shared" si="9"/>
        <v>4439.5249999999996</v>
      </c>
      <c r="AA12" s="42">
        <v>3748.9133296936898</v>
      </c>
      <c r="AB12" s="42">
        <v>3748.9133296936898</v>
      </c>
      <c r="AC12" s="26">
        <f t="shared" si="10"/>
        <v>690.61167030630986</v>
      </c>
      <c r="AD12" s="29">
        <f t="shared" si="11"/>
        <v>0.18421649410677021</v>
      </c>
      <c r="AE12" s="7">
        <v>0</v>
      </c>
      <c r="AF12" s="26">
        <f t="shared" si="12"/>
        <v>690.61167030630986</v>
      </c>
      <c r="AG12" s="31">
        <f t="shared" si="13"/>
        <v>0.18421649410677021</v>
      </c>
    </row>
    <row r="13" spans="1:33" ht="15" x14ac:dyDescent="0.25">
      <c r="A13" s="4">
        <f t="shared" si="14"/>
        <v>2024</v>
      </c>
      <c r="B13" s="42">
        <v>3120</v>
      </c>
      <c r="C13" s="5">
        <v>0</v>
      </c>
      <c r="D13" s="42">
        <v>1016.3183447314057</v>
      </c>
      <c r="E13" s="25">
        <f t="shared" si="0"/>
        <v>1016.3183447314057</v>
      </c>
      <c r="F13" s="6">
        <v>0</v>
      </c>
      <c r="G13" s="7">
        <v>0</v>
      </c>
      <c r="H13" s="26">
        <f t="shared" si="2"/>
        <v>4136.3183447314059</v>
      </c>
      <c r="I13" s="25">
        <f t="shared" si="3"/>
        <v>4136.3183447314059</v>
      </c>
      <c r="J13" s="42">
        <v>3388.6414530535235</v>
      </c>
      <c r="K13" s="42">
        <v>3388.6414530535235</v>
      </c>
      <c r="L13" s="26">
        <f t="shared" si="4"/>
        <v>747.6768916778824</v>
      </c>
      <c r="M13" s="29">
        <f t="shared" si="5"/>
        <v>0.22064207796435548</v>
      </c>
      <c r="N13" s="7">
        <v>0</v>
      </c>
      <c r="O13" s="26">
        <f t="shared" si="6"/>
        <v>747.6768916778824</v>
      </c>
      <c r="P13" s="31">
        <f t="shared" si="7"/>
        <v>0.22064207796435548</v>
      </c>
      <c r="R13" s="4" t="s">
        <v>29</v>
      </c>
      <c r="S13" s="42">
        <v>3300</v>
      </c>
      <c r="T13" s="5">
        <v>0</v>
      </c>
      <c r="U13" s="42">
        <v>1089.5250000000001</v>
      </c>
      <c r="V13" s="25">
        <f t="shared" si="1"/>
        <v>1089.5250000000001</v>
      </c>
      <c r="W13" s="6">
        <v>0</v>
      </c>
      <c r="X13" s="7">
        <v>0</v>
      </c>
      <c r="Y13" s="26">
        <f t="shared" si="8"/>
        <v>4389.5249999999996</v>
      </c>
      <c r="Z13" s="25">
        <f t="shared" si="9"/>
        <v>4389.5249999999996</v>
      </c>
      <c r="AA13" s="42">
        <v>3801.8361412601403</v>
      </c>
      <c r="AB13" s="42">
        <v>3801.8361412601403</v>
      </c>
      <c r="AC13" s="26">
        <f t="shared" si="10"/>
        <v>587.68885873985937</v>
      </c>
      <c r="AD13" s="29">
        <f t="shared" si="11"/>
        <v>0.15458027040193967</v>
      </c>
      <c r="AE13" s="7">
        <v>0</v>
      </c>
      <c r="AF13" s="26">
        <f t="shared" si="12"/>
        <v>587.68885873985937</v>
      </c>
      <c r="AG13" s="31">
        <f t="shared" si="13"/>
        <v>0.15458027040193967</v>
      </c>
    </row>
    <row r="14" spans="1:33" ht="15" x14ac:dyDescent="0.25">
      <c r="A14" s="4">
        <f t="shared" si="14"/>
        <v>2025</v>
      </c>
      <c r="B14" s="42">
        <v>3120</v>
      </c>
      <c r="C14" s="5">
        <v>0</v>
      </c>
      <c r="D14" s="42">
        <v>835.01831735052235</v>
      </c>
      <c r="E14" s="25">
        <f t="shared" si="0"/>
        <v>835.01831735052235</v>
      </c>
      <c r="F14" s="6">
        <v>0</v>
      </c>
      <c r="G14" s="7">
        <v>0</v>
      </c>
      <c r="H14" s="26">
        <f t="shared" si="2"/>
        <v>3955.0183173505225</v>
      </c>
      <c r="I14" s="25">
        <f t="shared" si="3"/>
        <v>3955.0183173505225</v>
      </c>
      <c r="J14" s="42">
        <v>3430.4072324787153</v>
      </c>
      <c r="K14" s="42">
        <v>3430.4072324787153</v>
      </c>
      <c r="L14" s="26">
        <f t="shared" si="4"/>
        <v>524.61108487180718</v>
      </c>
      <c r="M14" s="29">
        <f t="shared" si="5"/>
        <v>0.15292968132321072</v>
      </c>
      <c r="N14" s="7">
        <v>0</v>
      </c>
      <c r="O14" s="26">
        <f t="shared" si="6"/>
        <v>524.61108487180718</v>
      </c>
      <c r="P14" s="31">
        <f t="shared" si="7"/>
        <v>0.15292968132321072</v>
      </c>
      <c r="R14" s="4" t="s">
        <v>30</v>
      </c>
      <c r="S14" s="42">
        <v>3300</v>
      </c>
      <c r="T14" s="5">
        <v>0</v>
      </c>
      <c r="U14" s="42">
        <v>1145.3517127361797</v>
      </c>
      <c r="V14" s="25">
        <f t="shared" si="1"/>
        <v>1145.3517127361797</v>
      </c>
      <c r="W14" s="6">
        <v>0</v>
      </c>
      <c r="X14" s="7">
        <v>0</v>
      </c>
      <c r="Y14" s="26">
        <f t="shared" si="8"/>
        <v>4445.3517127361793</v>
      </c>
      <c r="Z14" s="25">
        <f t="shared" si="9"/>
        <v>4445.3517127361793</v>
      </c>
      <c r="AA14" s="42">
        <v>3856.7840980314604</v>
      </c>
      <c r="AB14" s="42">
        <v>3856.7840980314604</v>
      </c>
      <c r="AC14" s="26">
        <f t="shared" si="10"/>
        <v>588.56761470471884</v>
      </c>
      <c r="AD14" s="29">
        <f t="shared" si="11"/>
        <v>0.15260579792504575</v>
      </c>
      <c r="AE14" s="7">
        <v>0</v>
      </c>
      <c r="AF14" s="26">
        <f t="shared" si="12"/>
        <v>588.56761470471884</v>
      </c>
      <c r="AG14" s="31">
        <f t="shared" si="13"/>
        <v>0.15260579792504575</v>
      </c>
    </row>
    <row r="15" spans="1:33" ht="15" x14ac:dyDescent="0.25">
      <c r="A15" s="4">
        <f t="shared" si="14"/>
        <v>2026</v>
      </c>
      <c r="B15" s="42">
        <v>3120</v>
      </c>
      <c r="C15" s="5">
        <v>0</v>
      </c>
      <c r="D15" s="42">
        <v>885.37788067509234</v>
      </c>
      <c r="E15" s="25">
        <f t="shared" si="0"/>
        <v>885.37788067509234</v>
      </c>
      <c r="F15" s="6">
        <v>0</v>
      </c>
      <c r="G15" s="7">
        <v>0</v>
      </c>
      <c r="H15" s="26">
        <f t="shared" si="2"/>
        <v>4005.3778806750925</v>
      </c>
      <c r="I15" s="25">
        <f t="shared" si="3"/>
        <v>4005.3778806750925</v>
      </c>
      <c r="J15" s="42">
        <v>3474.1981571087763</v>
      </c>
      <c r="K15" s="42">
        <v>3474.1981571087763</v>
      </c>
      <c r="L15" s="26">
        <f t="shared" si="4"/>
        <v>531.17972356631617</v>
      </c>
      <c r="M15" s="29">
        <f t="shared" si="5"/>
        <v>0.1528927538227593</v>
      </c>
      <c r="N15" s="7">
        <v>0</v>
      </c>
      <c r="O15" s="26">
        <f t="shared" si="6"/>
        <v>531.17972356631617</v>
      </c>
      <c r="P15" s="31">
        <f t="shared" si="7"/>
        <v>0.1528927538227593</v>
      </c>
      <c r="R15" s="4" t="s">
        <v>31</v>
      </c>
      <c r="S15" s="42">
        <v>3300</v>
      </c>
      <c r="T15" s="5">
        <v>0</v>
      </c>
      <c r="U15" s="42">
        <v>1206.174065646574</v>
      </c>
      <c r="V15" s="25">
        <f t="shared" si="1"/>
        <v>1206.174065646574</v>
      </c>
      <c r="W15" s="6">
        <v>0</v>
      </c>
      <c r="X15" s="7">
        <v>0</v>
      </c>
      <c r="Y15" s="26">
        <f t="shared" si="8"/>
        <v>4506.1740656465736</v>
      </c>
      <c r="Z15" s="25">
        <f t="shared" si="9"/>
        <v>4506.1740656465736</v>
      </c>
      <c r="AA15" s="42">
        <v>3909.6731005622378</v>
      </c>
      <c r="AB15" s="42">
        <v>3909.6731005622378</v>
      </c>
      <c r="AC15" s="26">
        <f t="shared" si="10"/>
        <v>596.5009650843358</v>
      </c>
      <c r="AD15" s="29">
        <f t="shared" si="11"/>
        <v>0.15257054739398926</v>
      </c>
      <c r="AE15" s="7">
        <v>0</v>
      </c>
      <c r="AF15" s="26">
        <f t="shared" si="12"/>
        <v>596.5009650843358</v>
      </c>
      <c r="AG15" s="31">
        <f t="shared" si="13"/>
        <v>0.15257054739398926</v>
      </c>
    </row>
    <row r="16" spans="1:33" ht="15" x14ac:dyDescent="0.25">
      <c r="A16" s="4">
        <f t="shared" si="14"/>
        <v>2027</v>
      </c>
      <c r="B16" s="42">
        <v>3120</v>
      </c>
      <c r="C16" s="5">
        <v>0</v>
      </c>
      <c r="D16" s="42">
        <v>933.408527014063</v>
      </c>
      <c r="E16" s="25">
        <f t="shared" si="0"/>
        <v>933.408527014063</v>
      </c>
      <c r="F16" s="6">
        <v>0</v>
      </c>
      <c r="G16" s="7">
        <v>0</v>
      </c>
      <c r="H16" s="26">
        <f t="shared" si="2"/>
        <v>4053.4085270140631</v>
      </c>
      <c r="I16" s="25">
        <f t="shared" si="3"/>
        <v>4053.4085270140631</v>
      </c>
      <c r="J16" s="42">
        <v>3515.9639365339676</v>
      </c>
      <c r="K16" s="42">
        <v>3515.9639365339676</v>
      </c>
      <c r="L16" s="26">
        <f t="shared" si="4"/>
        <v>537.44459048009548</v>
      </c>
      <c r="M16" s="29">
        <f t="shared" si="5"/>
        <v>0.15285839109314289</v>
      </c>
      <c r="N16" s="7">
        <v>0</v>
      </c>
      <c r="O16" s="26">
        <f t="shared" si="6"/>
        <v>537.44459048009548</v>
      </c>
      <c r="P16" s="31">
        <f t="shared" si="7"/>
        <v>0.15285839109314289</v>
      </c>
      <c r="R16" s="4" t="s">
        <v>35</v>
      </c>
      <c r="S16" s="42">
        <v>3544.4589999999998</v>
      </c>
      <c r="T16" s="5">
        <v>0</v>
      </c>
      <c r="U16" s="42">
        <v>1014.4092620849609</v>
      </c>
      <c r="V16" s="25">
        <f t="shared" si="1"/>
        <v>1014.4092620849609</v>
      </c>
      <c r="W16" s="6">
        <v>0</v>
      </c>
      <c r="X16" s="7">
        <v>0</v>
      </c>
      <c r="Y16" s="26">
        <f t="shared" si="8"/>
        <v>4558.8682620849604</v>
      </c>
      <c r="Z16" s="25">
        <f t="shared" si="9"/>
        <v>4558.8682620849604</v>
      </c>
      <c r="AA16" s="42">
        <v>3955.4941533635451</v>
      </c>
      <c r="AB16" s="42">
        <v>3955.4941533635451</v>
      </c>
      <c r="AC16" s="26">
        <f t="shared" si="10"/>
        <v>603.37410872141527</v>
      </c>
      <c r="AD16" s="29">
        <f t="shared" si="11"/>
        <v>0.15254076616655785</v>
      </c>
      <c r="AE16" s="7">
        <v>0</v>
      </c>
      <c r="AF16" s="26">
        <f t="shared" si="12"/>
        <v>603.37410872141527</v>
      </c>
      <c r="AG16" s="31">
        <f t="shared" si="13"/>
        <v>0.15254076616655785</v>
      </c>
    </row>
    <row r="17" spans="1:33" ht="15" x14ac:dyDescent="0.25">
      <c r="A17" s="4">
        <f t="shared" si="14"/>
        <v>2028</v>
      </c>
      <c r="B17" s="42">
        <v>3335.0790000000002</v>
      </c>
      <c r="C17" s="5">
        <v>0</v>
      </c>
      <c r="D17" s="42">
        <v>854.50857646731072</v>
      </c>
      <c r="E17" s="25">
        <f t="shared" si="0"/>
        <v>854.50857646731072</v>
      </c>
      <c r="F17" s="6">
        <v>0</v>
      </c>
      <c r="G17" s="7">
        <v>0</v>
      </c>
      <c r="H17" s="26">
        <f t="shared" si="2"/>
        <v>4189.587576467311</v>
      </c>
      <c r="I17" s="25">
        <f t="shared" si="3"/>
        <v>4189.587576467311</v>
      </c>
      <c r="J17" s="42">
        <v>3558.7773433388602</v>
      </c>
      <c r="K17" s="42">
        <v>3558.7773433388602</v>
      </c>
      <c r="L17" s="26">
        <f t="shared" si="4"/>
        <v>630.81023312845082</v>
      </c>
      <c r="M17" s="29">
        <f t="shared" si="5"/>
        <v>0.17725476259681419</v>
      </c>
      <c r="N17" s="7">
        <v>0</v>
      </c>
      <c r="O17" s="26">
        <f t="shared" si="6"/>
        <v>630.81023312845082</v>
      </c>
      <c r="P17" s="31">
        <f t="shared" si="7"/>
        <v>0.17725476259681419</v>
      </c>
      <c r="R17" s="4" t="s">
        <v>36</v>
      </c>
      <c r="S17" s="42">
        <v>3544.4589999999998</v>
      </c>
      <c r="T17" s="5">
        <v>0</v>
      </c>
      <c r="U17" s="42">
        <v>1069.4770693766854</v>
      </c>
      <c r="V17" s="25">
        <f t="shared" si="1"/>
        <v>1069.4770693766854</v>
      </c>
      <c r="W17" s="6">
        <v>0</v>
      </c>
      <c r="X17" s="7">
        <v>0</v>
      </c>
      <c r="Y17" s="26">
        <f t="shared" si="8"/>
        <v>4613.9360693766848</v>
      </c>
      <c r="Z17" s="25">
        <f t="shared" si="9"/>
        <v>4613.9360693766848</v>
      </c>
      <c r="AA17" s="42">
        <v>4003.3791907623345</v>
      </c>
      <c r="AB17" s="42">
        <v>4003.3791907623345</v>
      </c>
      <c r="AC17" s="26">
        <f t="shared" si="10"/>
        <v>610.55687861435035</v>
      </c>
      <c r="AD17" s="29">
        <f t="shared" si="11"/>
        <v>0.15251037923741778</v>
      </c>
      <c r="AE17" s="7">
        <v>0</v>
      </c>
      <c r="AF17" s="26">
        <f t="shared" si="12"/>
        <v>610.55687861435035</v>
      </c>
      <c r="AG17" s="31">
        <f t="shared" si="13"/>
        <v>0.15251037923741778</v>
      </c>
    </row>
    <row r="18" spans="1:33" ht="15" x14ac:dyDescent="0.25">
      <c r="A18" s="4">
        <f t="shared" si="14"/>
        <v>2029</v>
      </c>
      <c r="B18" s="42">
        <v>3335.0790000000002</v>
      </c>
      <c r="C18" s="5">
        <v>0</v>
      </c>
      <c r="D18" s="42">
        <v>854.30865858497407</v>
      </c>
      <c r="E18" s="25">
        <f t="shared" si="0"/>
        <v>854.30865858497407</v>
      </c>
      <c r="F18" s="6">
        <v>0</v>
      </c>
      <c r="G18" s="7">
        <v>0</v>
      </c>
      <c r="H18" s="26">
        <f t="shared" si="2"/>
        <v>4189.3876585849739</v>
      </c>
      <c r="I18" s="25">
        <f t="shared" si="3"/>
        <v>4189.3876585849739</v>
      </c>
      <c r="J18" s="42">
        <v>3603.6158953486238</v>
      </c>
      <c r="K18" s="42">
        <v>3603.6158953486238</v>
      </c>
      <c r="L18" s="26">
        <f t="shared" si="4"/>
        <v>585.77176323635013</v>
      </c>
      <c r="M18" s="29">
        <f t="shared" si="5"/>
        <v>0.16255110984287657</v>
      </c>
      <c r="N18" s="7">
        <v>0</v>
      </c>
      <c r="O18" s="26">
        <f t="shared" si="6"/>
        <v>585.77176323635013</v>
      </c>
      <c r="P18" s="31">
        <f t="shared" si="7"/>
        <v>0.16255110984287657</v>
      </c>
      <c r="R18" s="4" t="s">
        <v>37</v>
      </c>
      <c r="S18" s="42">
        <v>3544.4589999999998</v>
      </c>
      <c r="T18" s="5">
        <v>0</v>
      </c>
      <c r="U18" s="42">
        <v>1120.9722935220111</v>
      </c>
      <c r="V18" s="25">
        <f t="shared" si="1"/>
        <v>1120.9722935220111</v>
      </c>
      <c r="W18" s="6">
        <v>0</v>
      </c>
      <c r="X18" s="7">
        <v>0</v>
      </c>
      <c r="Y18" s="26">
        <f t="shared" si="8"/>
        <v>4665.4312935220114</v>
      </c>
      <c r="Z18" s="25">
        <f t="shared" si="9"/>
        <v>4665.4312935220114</v>
      </c>
      <c r="AA18" s="42">
        <v>4048.1576465408789</v>
      </c>
      <c r="AB18" s="42">
        <v>4048.1576465408789</v>
      </c>
      <c r="AC18" s="26">
        <f t="shared" si="10"/>
        <v>617.27364698113252</v>
      </c>
      <c r="AD18" s="29">
        <f t="shared" si="11"/>
        <v>0.15248261082633191</v>
      </c>
      <c r="AE18" s="7">
        <v>0</v>
      </c>
      <c r="AF18" s="26">
        <f t="shared" si="12"/>
        <v>617.27364698113252</v>
      </c>
      <c r="AG18" s="31">
        <f t="shared" si="13"/>
        <v>0.15248261082633191</v>
      </c>
    </row>
    <row r="19" spans="1:33" ht="15" x14ac:dyDescent="0.25">
      <c r="A19" s="4">
        <f t="shared" si="14"/>
        <v>2030</v>
      </c>
      <c r="B19" s="42">
        <v>3335.0790000000002</v>
      </c>
      <c r="C19" s="5">
        <v>0</v>
      </c>
      <c r="D19" s="42">
        <v>862.4574812163288</v>
      </c>
      <c r="E19" s="25">
        <f t="shared" si="0"/>
        <v>862.4574812163288</v>
      </c>
      <c r="F19" s="6">
        <v>0</v>
      </c>
      <c r="G19" s="7">
        <v>0</v>
      </c>
      <c r="H19" s="26">
        <f t="shared" si="2"/>
        <v>4197.5364812163289</v>
      </c>
      <c r="I19" s="25">
        <f t="shared" si="3"/>
        <v>4197.5364812163289</v>
      </c>
      <c r="J19" s="42">
        <v>3641.2925923620251</v>
      </c>
      <c r="K19" s="42">
        <v>3641.2925923620251</v>
      </c>
      <c r="L19" s="26">
        <f t="shared" si="4"/>
        <v>556.2438888543038</v>
      </c>
      <c r="M19" s="29">
        <f t="shared" si="5"/>
        <v>0.15276000891031963</v>
      </c>
      <c r="N19" s="7">
        <v>0</v>
      </c>
      <c r="O19" s="26">
        <f t="shared" si="6"/>
        <v>556.2438888543038</v>
      </c>
      <c r="P19" s="31">
        <f t="shared" si="7"/>
        <v>0.15276000891031963</v>
      </c>
      <c r="R19" s="4" t="s">
        <v>38</v>
      </c>
      <c r="S19" s="42">
        <v>4033.377</v>
      </c>
      <c r="T19" s="5">
        <v>0</v>
      </c>
      <c r="U19" s="42">
        <v>687.08608093261716</v>
      </c>
      <c r="V19" s="25">
        <f t="shared" si="1"/>
        <v>687.08608093261716</v>
      </c>
      <c r="W19" s="6">
        <v>0</v>
      </c>
      <c r="X19" s="7">
        <v>0</v>
      </c>
      <c r="Y19" s="26">
        <f t="shared" si="8"/>
        <v>4720.4630809326172</v>
      </c>
      <c r="Z19" s="25">
        <f t="shared" si="9"/>
        <v>4720.4630809326172</v>
      </c>
      <c r="AA19" s="42">
        <v>4096.0113663871834</v>
      </c>
      <c r="AB19" s="42">
        <v>4096.0113663871834</v>
      </c>
      <c r="AC19" s="26">
        <f t="shared" si="10"/>
        <v>624.45171454543379</v>
      </c>
      <c r="AD19" s="29">
        <f t="shared" si="11"/>
        <v>0.15245360881315637</v>
      </c>
      <c r="AE19" s="7">
        <v>0</v>
      </c>
      <c r="AF19" s="26">
        <f t="shared" si="12"/>
        <v>624.45171454543379</v>
      </c>
      <c r="AG19" s="31">
        <f t="shared" si="13"/>
        <v>0.15245360881315637</v>
      </c>
    </row>
    <row r="20" spans="1:33" ht="15" x14ac:dyDescent="0.25">
      <c r="A20" s="4">
        <f t="shared" si="14"/>
        <v>2031</v>
      </c>
      <c r="B20" s="42">
        <v>3765.2370000000001</v>
      </c>
      <c r="C20" s="5">
        <v>0</v>
      </c>
      <c r="D20" s="42">
        <v>503.91181659058907</v>
      </c>
      <c r="E20" s="25">
        <f t="shared" si="0"/>
        <v>503.91181659058907</v>
      </c>
      <c r="F20" s="6">
        <v>0</v>
      </c>
      <c r="G20" s="7">
        <v>0</v>
      </c>
      <c r="H20" s="26">
        <f t="shared" si="2"/>
        <v>4269.1488165905894</v>
      </c>
      <c r="I20" s="25">
        <f t="shared" si="3"/>
        <v>4269.1488165905894</v>
      </c>
      <c r="J20" s="42">
        <v>3681.0307350991584</v>
      </c>
      <c r="K20" s="42">
        <v>3681.0307350991584</v>
      </c>
      <c r="L20" s="26">
        <f t="shared" si="4"/>
        <v>588.11808149143098</v>
      </c>
      <c r="M20" s="29">
        <f t="shared" si="5"/>
        <v>0.15976994592401533</v>
      </c>
      <c r="N20" s="7">
        <v>0</v>
      </c>
      <c r="O20" s="26">
        <f t="shared" si="6"/>
        <v>588.11808149143098</v>
      </c>
      <c r="P20" s="31">
        <f t="shared" si="7"/>
        <v>0.15976994592401533</v>
      </c>
      <c r="R20" s="4" t="s">
        <v>39</v>
      </c>
      <c r="S20" s="42">
        <v>4033.377</v>
      </c>
      <c r="T20" s="5">
        <v>0</v>
      </c>
      <c r="U20" s="42">
        <v>740.94909286721156</v>
      </c>
      <c r="V20" s="25">
        <f t="shared" si="1"/>
        <v>740.94909286721156</v>
      </c>
      <c r="W20" s="6">
        <v>0</v>
      </c>
      <c r="X20" s="7">
        <v>0</v>
      </c>
      <c r="Y20" s="26">
        <f t="shared" si="8"/>
        <v>4774.3260928672116</v>
      </c>
      <c r="Z20" s="25">
        <f t="shared" si="9"/>
        <v>4774.3260928672116</v>
      </c>
      <c r="AA20" s="42">
        <v>4142.8487764062711</v>
      </c>
      <c r="AB20" s="42">
        <v>4142.8487764062711</v>
      </c>
      <c r="AC20" s="26">
        <f t="shared" si="10"/>
        <v>631.47731646094053</v>
      </c>
      <c r="AD20" s="29">
        <f t="shared" si="11"/>
        <v>0.15242586696797505</v>
      </c>
      <c r="AE20" s="7">
        <v>0</v>
      </c>
      <c r="AF20" s="26">
        <f t="shared" si="12"/>
        <v>631.47731646094053</v>
      </c>
      <c r="AG20" s="31">
        <f t="shared" si="13"/>
        <v>0.15242586696797505</v>
      </c>
    </row>
    <row r="21" spans="1:33" ht="15" x14ac:dyDescent="0.25">
      <c r="A21" s="4">
        <f t="shared" si="14"/>
        <v>2032</v>
      </c>
      <c r="B21" s="42">
        <v>3765.2370000000001</v>
      </c>
      <c r="C21" s="5">
        <v>0</v>
      </c>
      <c r="D21" s="42">
        <v>523.69720951173406</v>
      </c>
      <c r="E21" s="25">
        <f t="shared" si="0"/>
        <v>523.69720951173406</v>
      </c>
      <c r="F21" s="6">
        <v>0</v>
      </c>
      <c r="G21" s="7">
        <v>0</v>
      </c>
      <c r="H21" s="26">
        <f t="shared" si="2"/>
        <v>4288.9342095117345</v>
      </c>
      <c r="I21" s="25">
        <f t="shared" si="3"/>
        <v>4288.9342095117345</v>
      </c>
      <c r="J21" s="42">
        <v>3720.7688778362904</v>
      </c>
      <c r="K21" s="42">
        <v>3720.7688778362904</v>
      </c>
      <c r="L21" s="26">
        <f t="shared" si="4"/>
        <v>568.16533167544412</v>
      </c>
      <c r="M21" s="29">
        <f t="shared" si="5"/>
        <v>0.15270105462875319</v>
      </c>
      <c r="N21" s="7">
        <v>0</v>
      </c>
      <c r="O21" s="26">
        <f t="shared" si="6"/>
        <v>568.16533167544412</v>
      </c>
      <c r="P21" s="31">
        <f t="shared" si="7"/>
        <v>0.15270105462875319</v>
      </c>
      <c r="R21" s="4" t="s">
        <v>40</v>
      </c>
      <c r="S21" s="42">
        <v>4522.2950000000001</v>
      </c>
      <c r="T21" s="5">
        <v>0</v>
      </c>
      <c r="U21" s="42">
        <v>295.39821472167966</v>
      </c>
      <c r="V21" s="25">
        <f t="shared" si="1"/>
        <v>295.39821472167966</v>
      </c>
      <c r="W21" s="6">
        <v>0</v>
      </c>
      <c r="X21" s="7">
        <v>0</v>
      </c>
      <c r="Y21" s="26">
        <f t="shared" si="8"/>
        <v>4817.6932147216794</v>
      </c>
      <c r="Z21" s="25">
        <f t="shared" si="9"/>
        <v>4817.6932147216794</v>
      </c>
      <c r="AA21" s="42">
        <v>4180.559282455346</v>
      </c>
      <c r="AB21" s="42">
        <v>4180.559282455346</v>
      </c>
      <c r="AC21" s="26">
        <f t="shared" si="10"/>
        <v>637.13393226633343</v>
      </c>
      <c r="AD21" s="29">
        <f t="shared" si="11"/>
        <v>0.15240399411155556</v>
      </c>
      <c r="AE21" s="7">
        <v>0</v>
      </c>
      <c r="AF21" s="26">
        <f t="shared" si="12"/>
        <v>637.13393226633343</v>
      </c>
      <c r="AG21" s="31">
        <f t="shared" si="13"/>
        <v>0.15240399411155556</v>
      </c>
    </row>
    <row r="22" spans="1:33" ht="15" x14ac:dyDescent="0.25">
      <c r="A22" s="4">
        <f t="shared" si="14"/>
        <v>2033</v>
      </c>
      <c r="B22" s="42">
        <v>4195.3950000000004</v>
      </c>
      <c r="C22" s="5">
        <v>0</v>
      </c>
      <c r="D22" s="42">
        <v>143.51893309509794</v>
      </c>
      <c r="E22" s="25">
        <f t="shared" si="0"/>
        <v>143.51893309509794</v>
      </c>
      <c r="F22" s="6">
        <v>0</v>
      </c>
      <c r="G22" s="7">
        <v>0</v>
      </c>
      <c r="H22" s="26">
        <f t="shared" si="2"/>
        <v>4338.9139330950984</v>
      </c>
      <c r="I22" s="25">
        <f t="shared" si="3"/>
        <v>4338.9139330950984</v>
      </c>
      <c r="J22" s="42">
        <v>3758.4768924021773</v>
      </c>
      <c r="K22" s="42">
        <v>3758.4768924021773</v>
      </c>
      <c r="L22" s="26">
        <f t="shared" si="4"/>
        <v>580.43704069292107</v>
      </c>
      <c r="M22" s="29">
        <f t="shared" si="5"/>
        <v>0.15443411182500125</v>
      </c>
      <c r="N22" s="7">
        <v>0</v>
      </c>
      <c r="O22" s="26">
        <f t="shared" si="6"/>
        <v>580.43704069292107</v>
      </c>
      <c r="P22" s="31">
        <f t="shared" si="7"/>
        <v>0.15443411182500125</v>
      </c>
      <c r="R22" s="4" t="s">
        <v>41</v>
      </c>
      <c r="S22" s="42">
        <v>4522.2950000000001</v>
      </c>
      <c r="T22" s="5">
        <v>0</v>
      </c>
      <c r="U22" s="42">
        <v>336.43347458881669</v>
      </c>
      <c r="V22" s="25">
        <f t="shared" si="1"/>
        <v>336.43347458881669</v>
      </c>
      <c r="W22" s="6">
        <v>0</v>
      </c>
      <c r="X22" s="7">
        <v>0</v>
      </c>
      <c r="Y22" s="26">
        <f t="shared" si="8"/>
        <v>4858.7284745888164</v>
      </c>
      <c r="Z22" s="25">
        <f t="shared" si="9"/>
        <v>4858.7284745888164</v>
      </c>
      <c r="AA22" s="42">
        <v>4216.2421518163619</v>
      </c>
      <c r="AB22" s="42">
        <v>4216.2421518163619</v>
      </c>
      <c r="AC22" s="26">
        <f t="shared" si="10"/>
        <v>642.48632277245451</v>
      </c>
      <c r="AD22" s="29">
        <f t="shared" si="11"/>
        <v>0.15238363918345407</v>
      </c>
      <c r="AE22" s="7">
        <v>0</v>
      </c>
      <c r="AF22" s="26">
        <f t="shared" si="12"/>
        <v>642.48632277245451</v>
      </c>
      <c r="AG22" s="31">
        <f t="shared" si="13"/>
        <v>0.15238363918345407</v>
      </c>
    </row>
    <row r="23" spans="1:33" ht="15" x14ac:dyDescent="0.25">
      <c r="A23" s="4">
        <f t="shared" si="14"/>
        <v>2034</v>
      </c>
      <c r="B23" s="42">
        <v>4195.3950000000004</v>
      </c>
      <c r="C23" s="5">
        <v>0</v>
      </c>
      <c r="D23" s="42">
        <v>175.60115892592518</v>
      </c>
      <c r="E23" s="25">
        <f t="shared" si="0"/>
        <v>175.60115892592518</v>
      </c>
      <c r="F23" s="6">
        <v>0</v>
      </c>
      <c r="G23" s="7">
        <v>0</v>
      </c>
      <c r="H23" s="26">
        <f t="shared" si="2"/>
        <v>4370.9961589259256</v>
      </c>
      <c r="I23" s="25">
        <f t="shared" si="3"/>
        <v>4370.9961589259256</v>
      </c>
      <c r="J23" s="42">
        <v>3792.1270947181965</v>
      </c>
      <c r="K23" s="42">
        <v>3792.1270947181965</v>
      </c>
      <c r="L23" s="26">
        <f t="shared" si="4"/>
        <v>578.86906420772902</v>
      </c>
      <c r="M23" s="29">
        <f t="shared" si="5"/>
        <v>0.15265022762923677</v>
      </c>
      <c r="N23" s="7">
        <v>0</v>
      </c>
      <c r="O23" s="26">
        <f t="shared" si="6"/>
        <v>578.86906420772902</v>
      </c>
      <c r="P23" s="31">
        <f t="shared" si="7"/>
        <v>0.15265022762923677</v>
      </c>
      <c r="R23" s="4" t="s">
        <v>42</v>
      </c>
      <c r="S23" s="42">
        <v>4522.2950000000001</v>
      </c>
      <c r="T23" s="5">
        <v>0</v>
      </c>
      <c r="U23" s="42">
        <v>377.42702875729481</v>
      </c>
      <c r="V23" s="25">
        <f t="shared" si="1"/>
        <v>377.42702875729481</v>
      </c>
      <c r="W23" s="6">
        <v>0</v>
      </c>
      <c r="X23" s="7">
        <v>0</v>
      </c>
      <c r="Y23" s="26">
        <f t="shared" si="8"/>
        <v>4899.7220287572945</v>
      </c>
      <c r="Z23" s="25">
        <f t="shared" si="9"/>
        <v>4899.7220287572945</v>
      </c>
      <c r="AA23" s="42">
        <v>4251.8887206585168</v>
      </c>
      <c r="AB23" s="42">
        <v>4251.8887206585168</v>
      </c>
      <c r="AC23" s="26">
        <f t="shared" si="10"/>
        <v>647.83330809877771</v>
      </c>
      <c r="AD23" s="29">
        <f t="shared" si="11"/>
        <v>0.15236365546237618</v>
      </c>
      <c r="AE23" s="7">
        <v>0</v>
      </c>
      <c r="AF23" s="26">
        <f t="shared" si="12"/>
        <v>647.83330809877771</v>
      </c>
      <c r="AG23" s="31">
        <f t="shared" si="13"/>
        <v>0.15236365546237618</v>
      </c>
    </row>
    <row r="24" spans="1:33" ht="15" x14ac:dyDescent="0.25">
      <c r="A24" s="4">
        <f t="shared" si="14"/>
        <v>2035</v>
      </c>
      <c r="B24" s="42">
        <v>4195.3950000000004</v>
      </c>
      <c r="C24" s="5">
        <v>0</v>
      </c>
      <c r="D24" s="42">
        <v>214.30467649982842</v>
      </c>
      <c r="E24" s="25">
        <f t="shared" si="0"/>
        <v>214.30467649982842</v>
      </c>
      <c r="F24" s="6">
        <v>0</v>
      </c>
      <c r="G24" s="7">
        <v>0</v>
      </c>
      <c r="H24" s="26">
        <f t="shared" si="2"/>
        <v>4409.6996764998285</v>
      </c>
      <c r="I24" s="25">
        <f t="shared" si="3"/>
        <v>4409.6996764998285</v>
      </c>
      <c r="J24" s="42">
        <v>3825.7823273911549</v>
      </c>
      <c r="K24" s="42">
        <v>3825.7823273911549</v>
      </c>
      <c r="L24" s="26">
        <f t="shared" si="4"/>
        <v>583.91734910867353</v>
      </c>
      <c r="M24" s="29">
        <f t="shared" si="5"/>
        <v>0.1526269136976367</v>
      </c>
      <c r="N24" s="7">
        <v>0</v>
      </c>
      <c r="O24" s="26">
        <f t="shared" si="6"/>
        <v>583.91734910867353</v>
      </c>
      <c r="P24" s="31">
        <f t="shared" si="7"/>
        <v>0.1526269136976367</v>
      </c>
      <c r="R24" s="4" t="s">
        <v>43</v>
      </c>
      <c r="S24" s="42">
        <v>4766.7539999999999</v>
      </c>
      <c r="T24" s="5">
        <v>0</v>
      </c>
      <c r="U24" s="42">
        <v>176.29045715332032</v>
      </c>
      <c r="V24" s="25">
        <f t="shared" si="1"/>
        <v>176.29045715332032</v>
      </c>
      <c r="W24" s="6">
        <v>0</v>
      </c>
      <c r="X24" s="7">
        <v>0</v>
      </c>
      <c r="Y24" s="26">
        <f t="shared" si="8"/>
        <v>4943.0444571533199</v>
      </c>
      <c r="Z24" s="25">
        <f t="shared" si="9"/>
        <v>4943.0444571533199</v>
      </c>
      <c r="AA24" s="42">
        <v>4289.5603873149803</v>
      </c>
      <c r="AB24" s="42">
        <v>4289.5603873149803</v>
      </c>
      <c r="AC24" s="26">
        <f t="shared" si="10"/>
        <v>653.48406983833956</v>
      </c>
      <c r="AD24" s="29">
        <f t="shared" si="11"/>
        <v>0.15234290016543706</v>
      </c>
      <c r="AE24" s="7">
        <v>0</v>
      </c>
      <c r="AF24" s="26">
        <f t="shared" si="12"/>
        <v>653.48406983833956</v>
      </c>
      <c r="AG24" s="31">
        <f t="shared" si="13"/>
        <v>0.15234290016543706</v>
      </c>
    </row>
    <row r="25" spans="1:33" ht="15" x14ac:dyDescent="0.25">
      <c r="A25" s="4">
        <f t="shared" si="14"/>
        <v>2036</v>
      </c>
      <c r="B25" s="42">
        <v>4410.4740000000002</v>
      </c>
      <c r="C25" s="5">
        <v>0</v>
      </c>
      <c r="D25" s="42">
        <v>92.936943769411954</v>
      </c>
      <c r="E25" s="25">
        <f t="shared" si="0"/>
        <v>92.936943769411954</v>
      </c>
      <c r="F25" s="6">
        <v>0</v>
      </c>
      <c r="G25" s="7">
        <v>0</v>
      </c>
      <c r="H25" s="26">
        <f t="shared" si="2"/>
        <v>4503.4109437694124</v>
      </c>
      <c r="I25" s="25">
        <f t="shared" si="3"/>
        <v>4503.4109437694124</v>
      </c>
      <c r="J25" s="42">
        <v>3858.3824108442841</v>
      </c>
      <c r="K25" s="42">
        <v>3858.3824108442841</v>
      </c>
      <c r="L25" s="26">
        <f t="shared" si="4"/>
        <v>645.02853292512827</v>
      </c>
      <c r="M25" s="29">
        <f t="shared" si="5"/>
        <v>0.16717589503627878</v>
      </c>
      <c r="N25" s="7">
        <v>0</v>
      </c>
      <c r="O25" s="26">
        <f t="shared" si="6"/>
        <v>645.02853292512827</v>
      </c>
      <c r="P25" s="31">
        <f t="shared" si="7"/>
        <v>0.16717589503627878</v>
      </c>
      <c r="R25" s="4" t="s">
        <v>44</v>
      </c>
      <c r="S25" s="42">
        <v>4766.7539999999999</v>
      </c>
      <c r="T25" s="5">
        <v>0</v>
      </c>
      <c r="U25" s="42">
        <v>221.98930955992947</v>
      </c>
      <c r="V25" s="25">
        <f t="shared" si="1"/>
        <v>221.98930955992947</v>
      </c>
      <c r="W25" s="6">
        <v>0</v>
      </c>
      <c r="X25" s="7">
        <v>0</v>
      </c>
      <c r="Y25" s="26">
        <f t="shared" si="8"/>
        <v>4988.743309559929</v>
      </c>
      <c r="Z25" s="25">
        <f t="shared" si="9"/>
        <v>4988.743309559929</v>
      </c>
      <c r="AA25" s="42">
        <v>4329.2985300521132</v>
      </c>
      <c r="AB25" s="42">
        <v>4329.2985300521132</v>
      </c>
      <c r="AC25" s="26">
        <f t="shared" si="10"/>
        <v>659.44477950781584</v>
      </c>
      <c r="AD25" s="29">
        <f t="shared" si="11"/>
        <v>0.15232139223715715</v>
      </c>
      <c r="AE25" s="7">
        <v>0</v>
      </c>
      <c r="AF25" s="26">
        <f t="shared" si="12"/>
        <v>659.44477950781584</v>
      </c>
      <c r="AG25" s="31">
        <f t="shared" si="13"/>
        <v>0.15232139223715715</v>
      </c>
    </row>
    <row r="26" spans="1:33" ht="15" x14ac:dyDescent="0.25">
      <c r="A26" s="4">
        <f t="shared" si="14"/>
        <v>2037</v>
      </c>
      <c r="B26" s="42">
        <v>4410.4740000000002</v>
      </c>
      <c r="C26" s="5">
        <v>0</v>
      </c>
      <c r="D26" s="42">
        <v>92.744884050564906</v>
      </c>
      <c r="E26" s="25">
        <f t="shared" si="0"/>
        <v>92.744884050564906</v>
      </c>
      <c r="F26" s="6">
        <v>0</v>
      </c>
      <c r="G26" s="7">
        <v>0</v>
      </c>
      <c r="H26" s="26">
        <f t="shared" si="2"/>
        <v>4503.2188840505651</v>
      </c>
      <c r="I26" s="25">
        <f t="shared" si="3"/>
        <v>4503.2188840505651</v>
      </c>
      <c r="J26" s="42">
        <v>3888.9861277712776</v>
      </c>
      <c r="K26" s="42">
        <v>3888.9861277712776</v>
      </c>
      <c r="L26" s="26">
        <f t="shared" si="4"/>
        <v>614.23275627928751</v>
      </c>
      <c r="M26" s="29">
        <f t="shared" si="5"/>
        <v>0.1579416166833425</v>
      </c>
      <c r="N26" s="7">
        <v>0</v>
      </c>
      <c r="O26" s="26">
        <f t="shared" si="6"/>
        <v>614.23275627928751</v>
      </c>
      <c r="P26" s="31">
        <f t="shared" si="7"/>
        <v>0.1579416166833425</v>
      </c>
      <c r="R26" s="4" t="s">
        <v>45</v>
      </c>
      <c r="S26" s="42">
        <v>4766.7539999999999</v>
      </c>
      <c r="T26" s="5">
        <v>0</v>
      </c>
      <c r="U26" s="42">
        <v>265.3117262148611</v>
      </c>
      <c r="V26" s="25">
        <f t="shared" si="1"/>
        <v>265.3117262148611</v>
      </c>
      <c r="W26" s="6">
        <v>0</v>
      </c>
      <c r="X26" s="7">
        <v>0</v>
      </c>
      <c r="Y26" s="26">
        <f t="shared" si="8"/>
        <v>5032.0657262148607</v>
      </c>
      <c r="Z26" s="25">
        <f t="shared" si="9"/>
        <v>5032.0657262148607</v>
      </c>
      <c r="AA26" s="42">
        <v>4366.9701967085757</v>
      </c>
      <c r="AB26" s="42">
        <v>4366.9701967085757</v>
      </c>
      <c r="AC26" s="26">
        <f t="shared" si="10"/>
        <v>665.09552950628495</v>
      </c>
      <c r="AD26" s="29">
        <f t="shared" si="11"/>
        <v>0.15230136674795111</v>
      </c>
      <c r="AE26" s="7">
        <v>0</v>
      </c>
      <c r="AF26" s="26">
        <f t="shared" si="12"/>
        <v>665.09552950628495</v>
      </c>
      <c r="AG26" s="31">
        <f t="shared" si="13"/>
        <v>0.15230136674795111</v>
      </c>
    </row>
    <row r="27" spans="1:33" x14ac:dyDescent="0.3">
      <c r="A27" s="4">
        <f t="shared" si="14"/>
        <v>2038</v>
      </c>
      <c r="B27" s="42">
        <v>4410.4740000000002</v>
      </c>
      <c r="C27" s="5">
        <v>0</v>
      </c>
      <c r="D27" s="42">
        <v>107.07122592246783</v>
      </c>
      <c r="E27" s="25">
        <f t="shared" si="0"/>
        <v>107.07122592246783</v>
      </c>
      <c r="F27" s="6">
        <v>0</v>
      </c>
      <c r="G27" s="7">
        <v>0</v>
      </c>
      <c r="H27" s="26">
        <f t="shared" si="2"/>
        <v>4517.5452259224676</v>
      </c>
      <c r="I27" s="25">
        <f t="shared" si="3"/>
        <v>4517.5452259224676</v>
      </c>
      <c r="J27" s="42">
        <v>3919.5610660195366</v>
      </c>
      <c r="K27" s="42">
        <v>3919.5610660195366</v>
      </c>
      <c r="L27" s="26">
        <f t="shared" si="4"/>
        <v>597.98415990293097</v>
      </c>
      <c r="M27" s="29">
        <f t="shared" si="5"/>
        <v>0.15256406261587005</v>
      </c>
      <c r="N27" s="7">
        <v>0</v>
      </c>
      <c r="O27" s="26">
        <f t="shared" si="6"/>
        <v>597.98415990293097</v>
      </c>
      <c r="P27" s="31">
        <f t="shared" si="7"/>
        <v>0.15256406261587005</v>
      </c>
      <c r="R27" s="4" t="s">
        <v>46</v>
      </c>
      <c r="S27" s="42">
        <v>4766.7539999999999</v>
      </c>
      <c r="T27" s="5">
        <v>0</v>
      </c>
      <c r="U27" s="42">
        <v>310.968844765874</v>
      </c>
      <c r="V27" s="25">
        <f t="shared" si="1"/>
        <v>310.968844765874</v>
      </c>
      <c r="W27" s="6">
        <v>0</v>
      </c>
      <c r="X27" s="7">
        <v>0</v>
      </c>
      <c r="Y27" s="26">
        <f t="shared" si="8"/>
        <v>5077.7228447658736</v>
      </c>
      <c r="Z27" s="25">
        <f t="shared" si="9"/>
        <v>5077.7228447658736</v>
      </c>
      <c r="AA27" s="42">
        <v>4406.6720389268476</v>
      </c>
      <c r="AB27" s="42">
        <v>4406.6720389268476</v>
      </c>
      <c r="AC27" s="26">
        <f t="shared" si="10"/>
        <v>671.050805839026</v>
      </c>
      <c r="AD27" s="29">
        <f t="shared" si="11"/>
        <v>0.15228063262054017</v>
      </c>
      <c r="AE27" s="7">
        <v>0</v>
      </c>
      <c r="AF27" s="26">
        <f t="shared" si="12"/>
        <v>671.050805839026</v>
      </c>
      <c r="AG27" s="31">
        <f t="shared" si="13"/>
        <v>0.15228063262054017</v>
      </c>
    </row>
    <row r="28" spans="1:33" x14ac:dyDescent="0.3">
      <c r="A28" s="4">
        <f t="shared" si="14"/>
        <v>2039</v>
      </c>
      <c r="B28" s="42">
        <v>4410.4740000000002</v>
      </c>
      <c r="C28" s="5">
        <v>0</v>
      </c>
      <c r="D28" s="42">
        <v>142.27128529898863</v>
      </c>
      <c r="E28" s="25">
        <f t="shared" si="0"/>
        <v>142.27128529898863</v>
      </c>
      <c r="F28" s="6">
        <v>0</v>
      </c>
      <c r="G28" s="7">
        <v>0</v>
      </c>
      <c r="H28" s="26">
        <f t="shared" si="2"/>
        <v>4552.7452852989891</v>
      </c>
      <c r="I28" s="25">
        <f t="shared" si="3"/>
        <v>4552.7452852989891</v>
      </c>
      <c r="J28" s="42">
        <v>3950.1698133034679</v>
      </c>
      <c r="K28" s="42">
        <v>3950.1698133034679</v>
      </c>
      <c r="L28" s="26">
        <f t="shared" si="4"/>
        <v>602.57547199552118</v>
      </c>
      <c r="M28" s="29">
        <f t="shared" si="5"/>
        <v>0.15254419442074474</v>
      </c>
      <c r="N28" s="7">
        <v>0</v>
      </c>
      <c r="O28" s="26">
        <f t="shared" si="6"/>
        <v>602.57547199552118</v>
      </c>
      <c r="P28" s="31">
        <f t="shared" si="7"/>
        <v>0.15254419442074474</v>
      </c>
      <c r="R28" s="4" t="s">
        <v>47</v>
      </c>
      <c r="S28" s="42">
        <v>4766.7539999999999</v>
      </c>
      <c r="T28" s="5">
        <v>0</v>
      </c>
      <c r="U28" s="42">
        <v>349.62769703827269</v>
      </c>
      <c r="V28" s="25">
        <f t="shared" si="1"/>
        <v>349.62769703827269</v>
      </c>
      <c r="W28" s="6">
        <v>0</v>
      </c>
      <c r="X28" s="7">
        <v>0</v>
      </c>
      <c r="Y28" s="26">
        <f t="shared" si="8"/>
        <v>5116.3816970382723</v>
      </c>
      <c r="Z28" s="25">
        <f t="shared" si="9"/>
        <v>5116.3816970382723</v>
      </c>
      <c r="AA28" s="42">
        <v>4440.2884322071941</v>
      </c>
      <c r="AB28" s="42">
        <v>4440.2884322071941</v>
      </c>
      <c r="AC28" s="26">
        <f t="shared" si="10"/>
        <v>676.09326483107816</v>
      </c>
      <c r="AD28" s="29">
        <f t="shared" si="11"/>
        <v>0.15226336648022737</v>
      </c>
      <c r="AE28" s="7">
        <v>0</v>
      </c>
      <c r="AF28" s="26">
        <f t="shared" si="12"/>
        <v>676.09326483107816</v>
      </c>
      <c r="AG28" s="31">
        <f t="shared" si="13"/>
        <v>0.15226336648022737</v>
      </c>
    </row>
    <row r="29" spans="1:33" x14ac:dyDescent="0.3">
      <c r="A29" s="4">
        <f t="shared" si="14"/>
        <v>2040</v>
      </c>
      <c r="B29" s="42">
        <v>4410.4740000000002</v>
      </c>
      <c r="C29" s="5">
        <v>0</v>
      </c>
      <c r="D29" s="42">
        <v>175.09781688755345</v>
      </c>
      <c r="E29" s="25">
        <f t="shared" si="0"/>
        <v>175.09781688755345</v>
      </c>
      <c r="F29" s="6">
        <v>0</v>
      </c>
      <c r="G29" s="7">
        <v>0</v>
      </c>
      <c r="H29" s="26">
        <f t="shared" si="2"/>
        <v>4585.5718168875537</v>
      </c>
      <c r="I29" s="25">
        <f t="shared" si="3"/>
        <v>4585.5718168875537</v>
      </c>
      <c r="J29" s="42">
        <v>3978.7146233804815</v>
      </c>
      <c r="K29" s="42">
        <v>3978.7146233804815</v>
      </c>
      <c r="L29" s="26">
        <f t="shared" si="4"/>
        <v>606.85719350707222</v>
      </c>
      <c r="M29" s="29">
        <f t="shared" si="5"/>
        <v>0.15252594140352321</v>
      </c>
      <c r="N29" s="7">
        <v>0</v>
      </c>
      <c r="O29" s="26">
        <f t="shared" si="6"/>
        <v>606.85719350707222</v>
      </c>
      <c r="P29" s="31">
        <f t="shared" si="7"/>
        <v>0.15252594140352321</v>
      </c>
      <c r="R29" s="4" t="s">
        <v>48</v>
      </c>
      <c r="S29" s="42">
        <v>5358.7241620000004</v>
      </c>
      <c r="T29" s="5">
        <v>0</v>
      </c>
      <c r="U29" s="42">
        <v>54.525000000000006</v>
      </c>
      <c r="V29" s="25">
        <f t="shared" si="1"/>
        <v>54.525000000000006</v>
      </c>
      <c r="W29" s="6">
        <v>0</v>
      </c>
      <c r="X29" s="7">
        <v>0</v>
      </c>
      <c r="Y29" s="26">
        <f t="shared" si="8"/>
        <v>5413.2491620000001</v>
      </c>
      <c r="Z29" s="25">
        <f t="shared" si="9"/>
        <v>5413.2491620000001</v>
      </c>
      <c r="AA29" s="42">
        <v>4473.9048254875406</v>
      </c>
      <c r="AB29" s="42">
        <v>4473.9048254875406</v>
      </c>
      <c r="AC29" s="26">
        <f t="shared" si="10"/>
        <v>939.34433651245945</v>
      </c>
      <c r="AD29" s="29">
        <f t="shared" si="11"/>
        <v>0.20996073299572149</v>
      </c>
      <c r="AE29" s="7">
        <v>0</v>
      </c>
      <c r="AF29" s="26">
        <f t="shared" si="12"/>
        <v>939.34433651245945</v>
      </c>
      <c r="AG29" s="31">
        <f t="shared" si="13"/>
        <v>0.20996073299572149</v>
      </c>
    </row>
    <row r="30" spans="1:33" x14ac:dyDescent="0.3">
      <c r="A30" s="4">
        <f t="shared" si="14"/>
        <v>2041</v>
      </c>
      <c r="B30" s="42">
        <v>5003.3117380000003</v>
      </c>
      <c r="C30" s="5">
        <v>0</v>
      </c>
      <c r="D30" s="42">
        <v>55.965000000000003</v>
      </c>
      <c r="E30" s="25">
        <f t="shared" si="0"/>
        <v>55.965000000000003</v>
      </c>
      <c r="F30" s="6">
        <v>0</v>
      </c>
      <c r="G30" s="7">
        <v>0</v>
      </c>
      <c r="H30" s="26">
        <f t="shared" si="2"/>
        <v>5059.2767380000005</v>
      </c>
      <c r="I30" s="25">
        <f t="shared" si="3"/>
        <v>5059.2767380000005</v>
      </c>
      <c r="J30" s="42">
        <v>4006.2430762397139</v>
      </c>
      <c r="K30" s="42">
        <v>4006.2430762397139</v>
      </c>
      <c r="L30" s="26">
        <f t="shared" si="4"/>
        <v>1053.0336617602866</v>
      </c>
      <c r="M30" s="29">
        <f t="shared" si="5"/>
        <v>0.26284817014864481</v>
      </c>
      <c r="N30" s="7">
        <v>0</v>
      </c>
      <c r="O30" s="26">
        <f t="shared" si="6"/>
        <v>1053.0336617602866</v>
      </c>
      <c r="P30" s="31">
        <f t="shared" si="7"/>
        <v>0.26284817014864481</v>
      </c>
      <c r="R30" s="4" t="s">
        <v>49</v>
      </c>
      <c r="S30" s="42">
        <v>5358.7241620000004</v>
      </c>
      <c r="T30" s="5">
        <v>0</v>
      </c>
      <c r="U30" s="42">
        <v>54.525000000000006</v>
      </c>
      <c r="V30" s="25">
        <f t="shared" si="1"/>
        <v>54.525000000000006</v>
      </c>
      <c r="W30" s="6">
        <v>0</v>
      </c>
      <c r="X30" s="7">
        <v>0</v>
      </c>
      <c r="Y30" s="26">
        <f t="shared" si="8"/>
        <v>5413.2491620000001</v>
      </c>
      <c r="Z30" s="25">
        <f t="shared" si="9"/>
        <v>5413.2491620000001</v>
      </c>
      <c r="AA30" s="42">
        <v>4510.5652126737259</v>
      </c>
      <c r="AB30" s="42">
        <v>4510.5652126737259</v>
      </c>
      <c r="AC30" s="26">
        <f t="shared" si="10"/>
        <v>902.68394932627416</v>
      </c>
      <c r="AD30" s="29">
        <f t="shared" si="11"/>
        <v>0.2001265710093105</v>
      </c>
      <c r="AE30" s="7">
        <v>0</v>
      </c>
      <c r="AF30" s="26">
        <f t="shared" si="12"/>
        <v>902.68394932627416</v>
      </c>
      <c r="AG30" s="31">
        <f t="shared" si="13"/>
        <v>0.2001265710093105</v>
      </c>
    </row>
    <row r="31" spans="1:33" x14ac:dyDescent="0.3">
      <c r="A31" s="4">
        <f t="shared" si="14"/>
        <v>2042</v>
      </c>
      <c r="B31" s="42">
        <v>5003.3117380000003</v>
      </c>
      <c r="C31" s="5">
        <v>0</v>
      </c>
      <c r="D31" s="42">
        <v>54.525000000000006</v>
      </c>
      <c r="E31" s="25">
        <f t="shared" si="0"/>
        <v>54.525000000000006</v>
      </c>
      <c r="F31" s="6">
        <v>0</v>
      </c>
      <c r="G31" s="7">
        <v>0</v>
      </c>
      <c r="H31" s="26">
        <f t="shared" si="2"/>
        <v>5057.836738</v>
      </c>
      <c r="I31" s="25">
        <f t="shared" si="3"/>
        <v>5057.836738</v>
      </c>
      <c r="J31" s="42">
        <v>4033.7765594558859</v>
      </c>
      <c r="K31" s="42">
        <v>4033.7765594558859</v>
      </c>
      <c r="L31" s="26">
        <f t="shared" si="4"/>
        <v>1024.060178544114</v>
      </c>
      <c r="M31" s="29">
        <f t="shared" si="5"/>
        <v>0.25387131970498855</v>
      </c>
      <c r="N31" s="7">
        <v>0</v>
      </c>
      <c r="O31" s="26">
        <f t="shared" si="6"/>
        <v>1024.060178544114</v>
      </c>
      <c r="P31" s="31">
        <f t="shared" si="7"/>
        <v>0.25387131970498855</v>
      </c>
      <c r="R31" s="4" t="s">
        <v>50</v>
      </c>
      <c r="S31" s="42">
        <v>5358.7241620000004</v>
      </c>
      <c r="T31" s="5">
        <v>0</v>
      </c>
      <c r="U31" s="42">
        <v>54.525000000000006</v>
      </c>
      <c r="V31" s="25">
        <f t="shared" si="1"/>
        <v>54.525000000000006</v>
      </c>
      <c r="W31" s="6">
        <v>0</v>
      </c>
      <c r="X31" s="7">
        <v>0</v>
      </c>
      <c r="Y31" s="26">
        <f t="shared" si="8"/>
        <v>5413.2491620000001</v>
      </c>
      <c r="Z31" s="25">
        <f t="shared" si="9"/>
        <v>5413.2491620000001</v>
      </c>
      <c r="AA31" s="42">
        <v>4544.1816059540715</v>
      </c>
      <c r="AB31" s="42">
        <v>4544.1816059540715</v>
      </c>
      <c r="AC31" s="26">
        <f t="shared" si="10"/>
        <v>869.06755604592854</v>
      </c>
      <c r="AD31" s="29">
        <f t="shared" si="11"/>
        <v>0.19124842081734184</v>
      </c>
      <c r="AE31" s="7">
        <v>0</v>
      </c>
      <c r="AF31" s="26">
        <f t="shared" si="12"/>
        <v>869.06755604592854</v>
      </c>
      <c r="AG31" s="31">
        <f t="shared" si="13"/>
        <v>0.19124842081734184</v>
      </c>
    </row>
    <row r="32" spans="1:33" x14ac:dyDescent="0.3">
      <c r="A32" s="4">
        <f t="shared" si="14"/>
        <v>2043</v>
      </c>
      <c r="B32" s="42">
        <v>5003.3117380000003</v>
      </c>
      <c r="C32" s="5">
        <v>0</v>
      </c>
      <c r="D32" s="42">
        <v>54.525000000000006</v>
      </c>
      <c r="E32" s="25">
        <f t="shared" si="0"/>
        <v>54.525000000000006</v>
      </c>
      <c r="F32" s="6">
        <v>0</v>
      </c>
      <c r="G32" s="7">
        <v>0</v>
      </c>
      <c r="H32" s="26">
        <f>B32+E32+G32</f>
        <v>5057.836738</v>
      </c>
      <c r="I32" s="25">
        <f t="shared" si="3"/>
        <v>5057.836738</v>
      </c>
      <c r="J32" s="42">
        <v>4061.3100426720575</v>
      </c>
      <c r="K32" s="42">
        <v>4061.3100426720575</v>
      </c>
      <c r="L32" s="26">
        <f t="shared" si="4"/>
        <v>996.52669532794243</v>
      </c>
      <c r="M32" s="29">
        <f t="shared" si="5"/>
        <v>0.24537075102798547</v>
      </c>
      <c r="N32" s="7">
        <v>0</v>
      </c>
      <c r="O32" s="26">
        <f t="shared" si="6"/>
        <v>996.52669532794243</v>
      </c>
      <c r="P32" s="31">
        <f t="shared" si="7"/>
        <v>0.24537075102798547</v>
      </c>
      <c r="R32" s="4" t="s">
        <v>51</v>
      </c>
      <c r="S32" s="42">
        <v>5358.7241620000004</v>
      </c>
      <c r="T32" s="5">
        <v>0</v>
      </c>
      <c r="U32" s="42">
        <v>54.525000000000006</v>
      </c>
      <c r="V32" s="25">
        <f t="shared" si="1"/>
        <v>54.525000000000006</v>
      </c>
      <c r="W32" s="6">
        <v>0</v>
      </c>
      <c r="X32" s="7">
        <v>0</v>
      </c>
      <c r="Y32" s="26">
        <f>S32+V32+X32</f>
        <v>5413.2491620000001</v>
      </c>
      <c r="Z32" s="25">
        <f t="shared" si="9"/>
        <v>5413.2491620000001</v>
      </c>
      <c r="AA32" s="42">
        <v>4578.7830388997136</v>
      </c>
      <c r="AB32" s="42">
        <v>4578.7830388997136</v>
      </c>
      <c r="AC32" s="26">
        <f t="shared" si="10"/>
        <v>834.4661231002865</v>
      </c>
      <c r="AD32" s="29">
        <f t="shared" si="11"/>
        <v>0.1822462684977556</v>
      </c>
      <c r="AE32" s="7">
        <v>0</v>
      </c>
      <c r="AF32" s="26">
        <f t="shared" si="12"/>
        <v>834.4661231002865</v>
      </c>
      <c r="AG32" s="31">
        <f t="shared" si="13"/>
        <v>0.1822462684977556</v>
      </c>
    </row>
    <row r="33" spans="1:33" x14ac:dyDescent="0.3">
      <c r="A33" s="4">
        <f t="shared" si="14"/>
        <v>2044</v>
      </c>
      <c r="B33" s="42">
        <v>5003.3117380000003</v>
      </c>
      <c r="C33" s="5">
        <v>0</v>
      </c>
      <c r="D33" s="42">
        <v>54.525000000000006</v>
      </c>
      <c r="E33" s="25">
        <f t="shared" si="0"/>
        <v>54.525000000000006</v>
      </c>
      <c r="F33" s="6">
        <v>0</v>
      </c>
      <c r="G33" s="7">
        <v>0</v>
      </c>
      <c r="H33" s="26">
        <f t="shared" ref="H33:H40" si="15">B33+E33+G33</f>
        <v>5057.836738</v>
      </c>
      <c r="I33" s="25">
        <f t="shared" si="3"/>
        <v>5057.836738</v>
      </c>
      <c r="J33" s="42">
        <v>4088.836004048103</v>
      </c>
      <c r="K33" s="42">
        <v>4088.836004048103</v>
      </c>
      <c r="L33" s="26">
        <f t="shared" si="4"/>
        <v>969.00073395189702</v>
      </c>
      <c r="M33" s="29">
        <f t="shared" si="5"/>
        <v>0.2369869402912099</v>
      </c>
      <c r="N33" s="7">
        <v>0</v>
      </c>
      <c r="O33" s="26">
        <f t="shared" si="6"/>
        <v>969.00073395189702</v>
      </c>
      <c r="P33" s="31">
        <f t="shared" si="7"/>
        <v>0.2369869402912099</v>
      </c>
      <c r="R33" s="4" t="s">
        <v>52</v>
      </c>
      <c r="S33" s="42">
        <v>5358.7241620000004</v>
      </c>
      <c r="T33" s="5">
        <v>0</v>
      </c>
      <c r="U33" s="42">
        <v>54.525000000000006</v>
      </c>
      <c r="V33" s="25">
        <f t="shared" si="1"/>
        <v>54.525000000000006</v>
      </c>
      <c r="W33" s="6">
        <v>0</v>
      </c>
      <c r="X33" s="7">
        <v>0</v>
      </c>
      <c r="Y33" s="26">
        <f t="shared" ref="Y33:Y39" si="16">S33+V33+X33</f>
        <v>5413.2491620000001</v>
      </c>
      <c r="Z33" s="25">
        <f t="shared" si="9"/>
        <v>5413.2491620000001</v>
      </c>
      <c r="AA33" s="42">
        <v>4613.4470595597613</v>
      </c>
      <c r="AB33" s="42">
        <v>4613.4470595597613</v>
      </c>
      <c r="AC33" s="26">
        <f t="shared" si="10"/>
        <v>799.80210244023874</v>
      </c>
      <c r="AD33" s="29">
        <f t="shared" si="11"/>
        <v>0.173363234066581</v>
      </c>
      <c r="AE33" s="7">
        <v>0</v>
      </c>
      <c r="AF33" s="26">
        <f t="shared" si="12"/>
        <v>799.80210244023874</v>
      </c>
      <c r="AG33" s="31">
        <f t="shared" si="13"/>
        <v>0.173363234066581</v>
      </c>
    </row>
    <row r="34" spans="1:33" x14ac:dyDescent="0.3">
      <c r="A34" s="4">
        <f t="shared" si="14"/>
        <v>2045</v>
      </c>
      <c r="B34" s="42">
        <v>5003.3117380000003</v>
      </c>
      <c r="C34" s="5">
        <v>0</v>
      </c>
      <c r="D34" s="42">
        <v>54.525000000000006</v>
      </c>
      <c r="E34" s="25">
        <f t="shared" si="0"/>
        <v>54.525000000000006</v>
      </c>
      <c r="F34" s="6">
        <v>0</v>
      </c>
      <c r="G34" s="7">
        <v>0</v>
      </c>
      <c r="H34" s="26">
        <f t="shared" si="15"/>
        <v>5057.836738</v>
      </c>
      <c r="I34" s="25">
        <f t="shared" si="3"/>
        <v>5057.836738</v>
      </c>
      <c r="J34" s="42">
        <v>4117.3545269295691</v>
      </c>
      <c r="K34" s="42">
        <v>4117.3545269295691</v>
      </c>
      <c r="L34" s="26">
        <f t="shared" si="4"/>
        <v>940.48221107043082</v>
      </c>
      <c r="M34" s="29">
        <f t="shared" si="5"/>
        <v>0.22841905036819254</v>
      </c>
      <c r="N34" s="7">
        <v>0</v>
      </c>
      <c r="O34" s="26">
        <f t="shared" si="6"/>
        <v>940.48221107043082</v>
      </c>
      <c r="P34" s="31">
        <f t="shared" si="7"/>
        <v>0.22841905036819254</v>
      </c>
      <c r="R34" s="4" t="s">
        <v>53</v>
      </c>
      <c r="S34" s="42">
        <v>5358.7241620000004</v>
      </c>
      <c r="T34" s="5">
        <v>0</v>
      </c>
      <c r="U34" s="42">
        <v>54.525000000000006</v>
      </c>
      <c r="V34" s="25">
        <f t="shared" si="1"/>
        <v>54.525000000000006</v>
      </c>
      <c r="W34" s="6">
        <v>0</v>
      </c>
      <c r="X34" s="7">
        <v>0</v>
      </c>
      <c r="Y34" s="26">
        <f t="shared" si="16"/>
        <v>5413.2491620000001</v>
      </c>
      <c r="Z34" s="25">
        <f t="shared" si="9"/>
        <v>5413.2491620000001</v>
      </c>
      <c r="AA34" s="42">
        <v>4649.0885980449784</v>
      </c>
      <c r="AB34" s="42">
        <v>4649.0885980449784</v>
      </c>
      <c r="AC34" s="26">
        <f t="shared" si="10"/>
        <v>764.16056395502164</v>
      </c>
      <c r="AD34" s="29">
        <f t="shared" si="11"/>
        <v>0.16436782131370098</v>
      </c>
      <c r="AE34" s="7">
        <v>0</v>
      </c>
      <c r="AF34" s="26">
        <f t="shared" si="12"/>
        <v>764.16056395502164</v>
      </c>
      <c r="AG34" s="31">
        <f t="shared" si="13"/>
        <v>0.16436782131370098</v>
      </c>
    </row>
    <row r="35" spans="1:33" x14ac:dyDescent="0.3">
      <c r="A35" s="4">
        <f t="shared" si="14"/>
        <v>2046</v>
      </c>
      <c r="B35" s="42">
        <v>5003.3117380000003</v>
      </c>
      <c r="C35" s="5">
        <v>0</v>
      </c>
      <c r="D35" s="42">
        <v>54.525000000000006</v>
      </c>
      <c r="E35" s="25">
        <f t="shared" si="0"/>
        <v>54.525000000000006</v>
      </c>
      <c r="F35" s="6">
        <v>0</v>
      </c>
      <c r="G35" s="7">
        <v>0</v>
      </c>
      <c r="H35" s="26">
        <f t="shared" si="15"/>
        <v>5057.836738</v>
      </c>
      <c r="I35" s="25">
        <f t="shared" si="3"/>
        <v>5057.836738</v>
      </c>
      <c r="J35" s="42">
        <v>4144.8880101457407</v>
      </c>
      <c r="K35" s="42">
        <v>4144.8880101457407</v>
      </c>
      <c r="L35" s="26">
        <f t="shared" si="4"/>
        <v>912.94872785425923</v>
      </c>
      <c r="M35" s="29">
        <f t="shared" si="5"/>
        <v>0.22025896130838007</v>
      </c>
      <c r="N35" s="7">
        <v>0</v>
      </c>
      <c r="O35" s="26">
        <f t="shared" si="6"/>
        <v>912.94872785425923</v>
      </c>
      <c r="P35" s="31">
        <f t="shared" si="7"/>
        <v>0.22025896130838007</v>
      </c>
      <c r="R35" s="4" t="s">
        <v>54</v>
      </c>
      <c r="S35" s="42">
        <v>5358.7241620000004</v>
      </c>
      <c r="T35" s="5">
        <v>0</v>
      </c>
      <c r="U35" s="42">
        <v>54.525000000000006</v>
      </c>
      <c r="V35" s="25">
        <f t="shared" si="1"/>
        <v>54.525000000000006</v>
      </c>
      <c r="W35" s="6">
        <v>0</v>
      </c>
      <c r="X35" s="7">
        <v>0</v>
      </c>
      <c r="Y35" s="26">
        <f t="shared" si="16"/>
        <v>5413.2491620000001</v>
      </c>
      <c r="Z35" s="25">
        <f t="shared" si="9"/>
        <v>5413.2491620000001</v>
      </c>
      <c r="AA35" s="42">
        <v>4682.704991325325</v>
      </c>
      <c r="AB35" s="42">
        <v>4682.704991325325</v>
      </c>
      <c r="AC35" s="26">
        <f t="shared" si="10"/>
        <v>730.54417067467512</v>
      </c>
      <c r="AD35" s="29">
        <f t="shared" si="11"/>
        <v>0.1560090101827902</v>
      </c>
      <c r="AE35" s="7">
        <v>0</v>
      </c>
      <c r="AF35" s="26">
        <f t="shared" si="12"/>
        <v>730.54417067467512</v>
      </c>
      <c r="AG35" s="31">
        <f t="shared" si="13"/>
        <v>0.1560090101827902</v>
      </c>
    </row>
    <row r="36" spans="1:33" x14ac:dyDescent="0.3">
      <c r="A36" s="4">
        <f t="shared" si="14"/>
        <v>2047</v>
      </c>
      <c r="B36" s="42">
        <v>5003.3117380000003</v>
      </c>
      <c r="C36" s="5">
        <v>0</v>
      </c>
      <c r="D36" s="42">
        <v>54.525000000000006</v>
      </c>
      <c r="E36" s="25">
        <f t="shared" si="0"/>
        <v>54.525000000000006</v>
      </c>
      <c r="F36" s="6">
        <v>0</v>
      </c>
      <c r="G36" s="7">
        <v>0</v>
      </c>
      <c r="H36" s="26">
        <f t="shared" si="15"/>
        <v>5057.836738</v>
      </c>
      <c r="I36" s="25">
        <f t="shared" si="3"/>
        <v>5057.836738</v>
      </c>
      <c r="J36" s="42">
        <v>4172.4139715217862</v>
      </c>
      <c r="K36" s="42">
        <v>4172.4139715217862</v>
      </c>
      <c r="L36" s="26">
        <f t="shared" si="4"/>
        <v>885.42276647821382</v>
      </c>
      <c r="M36" s="29">
        <f t="shared" si="5"/>
        <v>0.21220875313943921</v>
      </c>
      <c r="N36" s="7">
        <v>0</v>
      </c>
      <c r="O36" s="26">
        <f t="shared" si="6"/>
        <v>885.42276647821382</v>
      </c>
      <c r="P36" s="31">
        <f t="shared" si="7"/>
        <v>0.21220875313943921</v>
      </c>
      <c r="R36" s="4" t="s">
        <v>55</v>
      </c>
      <c r="S36" s="42">
        <v>5358.7241620000004</v>
      </c>
      <c r="T36" s="5">
        <v>0</v>
      </c>
      <c r="U36" s="42">
        <v>75.095430296522323</v>
      </c>
      <c r="V36" s="25">
        <f t="shared" si="1"/>
        <v>75.095430296522323</v>
      </c>
      <c r="W36" s="6">
        <v>0</v>
      </c>
      <c r="X36" s="7">
        <v>0</v>
      </c>
      <c r="Y36" s="26">
        <f t="shared" si="16"/>
        <v>5433.8195922965224</v>
      </c>
      <c r="Z36" s="25">
        <f t="shared" si="9"/>
        <v>5433.8195922965224</v>
      </c>
      <c r="AA36" s="42">
        <v>4716.3213846056715</v>
      </c>
      <c r="AB36" s="42">
        <v>4716.3213846056715</v>
      </c>
      <c r="AC36" s="26">
        <f t="shared" si="10"/>
        <v>717.4982076908509</v>
      </c>
      <c r="AD36" s="29">
        <f t="shared" si="11"/>
        <v>0.15213089804117336</v>
      </c>
      <c r="AE36" s="7">
        <v>0</v>
      </c>
      <c r="AF36" s="26">
        <f t="shared" si="12"/>
        <v>717.4982076908509</v>
      </c>
      <c r="AG36" s="31">
        <f t="shared" si="13"/>
        <v>0.15213089804117336</v>
      </c>
    </row>
    <row r="37" spans="1:33" x14ac:dyDescent="0.3">
      <c r="A37" s="4">
        <f t="shared" si="14"/>
        <v>2048</v>
      </c>
      <c r="B37" s="42">
        <v>5003.3117380000003</v>
      </c>
      <c r="C37" s="5">
        <v>0</v>
      </c>
      <c r="D37" s="42">
        <v>54.525000000000006</v>
      </c>
      <c r="E37" s="25">
        <f t="shared" si="0"/>
        <v>54.525000000000006</v>
      </c>
      <c r="F37" s="6">
        <v>0</v>
      </c>
      <c r="G37" s="7">
        <v>0</v>
      </c>
      <c r="H37" s="26">
        <f t="shared" si="15"/>
        <v>5057.836738</v>
      </c>
      <c r="I37" s="25">
        <f t="shared" si="3"/>
        <v>5057.836738</v>
      </c>
      <c r="J37" s="42">
        <v>4199.9474547379577</v>
      </c>
      <c r="K37" s="42">
        <v>4199.9474547379577</v>
      </c>
      <c r="L37" s="26">
        <f t="shared" si="4"/>
        <v>857.88928326204223</v>
      </c>
      <c r="M37" s="29">
        <f t="shared" si="5"/>
        <v>0.20426190863275157</v>
      </c>
      <c r="N37" s="7">
        <v>0</v>
      </c>
      <c r="O37" s="26">
        <f t="shared" si="6"/>
        <v>857.88928326204223</v>
      </c>
      <c r="P37" s="31">
        <f t="shared" si="7"/>
        <v>0.20426190863275157</v>
      </c>
      <c r="R37" s="4" t="s">
        <v>56</v>
      </c>
      <c r="S37" s="42">
        <v>5358.7241620000004</v>
      </c>
      <c r="T37" s="5">
        <v>0</v>
      </c>
      <c r="U37" s="42">
        <v>114.92017366455312</v>
      </c>
      <c r="V37" s="25">
        <f t="shared" si="1"/>
        <v>114.92017366455312</v>
      </c>
      <c r="W37" s="6">
        <v>0</v>
      </c>
      <c r="X37" s="7">
        <v>0</v>
      </c>
      <c r="Y37" s="26">
        <f t="shared" si="16"/>
        <v>5473.6443356645532</v>
      </c>
      <c r="Z37" s="25">
        <f t="shared" si="9"/>
        <v>5473.6443356645532</v>
      </c>
      <c r="AA37" s="42">
        <v>4750.9515962300466</v>
      </c>
      <c r="AB37" s="42">
        <v>4750.9515962300466</v>
      </c>
      <c r="AC37" s="26">
        <f t="shared" si="10"/>
        <v>722.69273943450662</v>
      </c>
      <c r="AD37" s="29">
        <f t="shared" si="11"/>
        <v>0.15211536568968087</v>
      </c>
      <c r="AE37" s="7">
        <v>0</v>
      </c>
      <c r="AF37" s="26">
        <f t="shared" si="12"/>
        <v>722.69273943450662</v>
      </c>
      <c r="AG37" s="31">
        <f t="shared" si="13"/>
        <v>0.15211536568968087</v>
      </c>
    </row>
    <row r="38" spans="1:33" x14ac:dyDescent="0.3">
      <c r="A38" s="4">
        <f t="shared" si="14"/>
        <v>2049</v>
      </c>
      <c r="B38" s="42">
        <v>5003.3117380000003</v>
      </c>
      <c r="C38" s="5">
        <v>0</v>
      </c>
      <c r="D38" s="42">
        <v>54.525000000000006</v>
      </c>
      <c r="E38" s="25">
        <f t="shared" si="0"/>
        <v>54.525000000000006</v>
      </c>
      <c r="F38" s="6">
        <v>0</v>
      </c>
      <c r="G38" s="7">
        <v>0</v>
      </c>
      <c r="H38" s="26">
        <f t="shared" si="15"/>
        <v>5057.836738</v>
      </c>
      <c r="I38" s="25">
        <f t="shared" si="3"/>
        <v>5057.836738</v>
      </c>
      <c r="J38" s="42">
        <v>4227.4809379541293</v>
      </c>
      <c r="K38" s="42">
        <v>4227.4809379541293</v>
      </c>
      <c r="L38" s="26">
        <f t="shared" si="4"/>
        <v>830.35580004587064</v>
      </c>
      <c r="M38" s="29">
        <f t="shared" si="5"/>
        <v>0.19641857934614784</v>
      </c>
      <c r="N38" s="7">
        <v>0</v>
      </c>
      <c r="O38" s="26">
        <f t="shared" si="6"/>
        <v>830.35580004587064</v>
      </c>
      <c r="P38" s="31">
        <f t="shared" si="7"/>
        <v>0.19641857934614784</v>
      </c>
      <c r="R38" s="4" t="s">
        <v>57</v>
      </c>
      <c r="S38" s="42">
        <v>5358.7241620000004</v>
      </c>
      <c r="T38" s="5">
        <v>0</v>
      </c>
      <c r="U38" s="42">
        <v>154.74205182691949</v>
      </c>
      <c r="V38" s="25">
        <f t="shared" si="1"/>
        <v>154.74205182691949</v>
      </c>
      <c r="W38" s="6">
        <v>0</v>
      </c>
      <c r="X38" s="7">
        <v>0</v>
      </c>
      <c r="Y38" s="26">
        <f t="shared" si="16"/>
        <v>5513.4662138269196</v>
      </c>
      <c r="Z38" s="25">
        <f t="shared" si="9"/>
        <v>5513.4662138269196</v>
      </c>
      <c r="AA38" s="42">
        <v>4785.5793163712342</v>
      </c>
      <c r="AB38" s="42">
        <v>4785.5793163712342</v>
      </c>
      <c r="AC38" s="26">
        <f t="shared" si="10"/>
        <v>727.88689745568536</v>
      </c>
      <c r="AD38" s="29">
        <f t="shared" si="11"/>
        <v>0.15210005922702391</v>
      </c>
      <c r="AE38" s="7">
        <v>0</v>
      </c>
      <c r="AF38" s="26">
        <f t="shared" si="12"/>
        <v>727.88689745568536</v>
      </c>
      <c r="AG38" s="31">
        <f t="shared" si="13"/>
        <v>0.15210005922702391</v>
      </c>
    </row>
    <row r="39" spans="1:33" x14ac:dyDescent="0.3">
      <c r="A39" s="4">
        <f t="shared" si="14"/>
        <v>2050</v>
      </c>
      <c r="B39" s="42">
        <v>5003.3117380000003</v>
      </c>
      <c r="C39" s="5">
        <v>0</v>
      </c>
      <c r="D39" s="42">
        <v>54.525000000000006</v>
      </c>
      <c r="E39" s="25">
        <f t="shared" si="0"/>
        <v>54.525000000000006</v>
      </c>
      <c r="F39" s="6">
        <v>0</v>
      </c>
      <c r="G39" s="7">
        <v>0</v>
      </c>
      <c r="H39" s="26">
        <f t="shared" si="15"/>
        <v>5057.836738</v>
      </c>
      <c r="I39" s="25">
        <f t="shared" si="3"/>
        <v>5057.836738</v>
      </c>
      <c r="J39" s="42">
        <v>4256.0282395143304</v>
      </c>
      <c r="K39" s="42">
        <v>4256.0282395143304</v>
      </c>
      <c r="L39" s="26">
        <f t="shared" si="4"/>
        <v>801.80849848566959</v>
      </c>
      <c r="M39" s="29">
        <f t="shared" si="5"/>
        <v>0.18839360393369162</v>
      </c>
      <c r="N39" s="7">
        <v>0</v>
      </c>
      <c r="O39" s="26">
        <f t="shared" si="6"/>
        <v>801.80849848566959</v>
      </c>
      <c r="P39" s="31">
        <f t="shared" si="7"/>
        <v>0.18839360393369162</v>
      </c>
      <c r="R39" s="4" t="s">
        <v>58</v>
      </c>
      <c r="S39" s="42">
        <v>5358.7241620000004</v>
      </c>
      <c r="T39" s="5">
        <v>0</v>
      </c>
      <c r="U39" s="42">
        <v>195.73847120106385</v>
      </c>
      <c r="V39" s="25">
        <f t="shared" si="1"/>
        <v>195.73847120106385</v>
      </c>
      <c r="W39" s="6">
        <v>0</v>
      </c>
      <c r="X39" s="7">
        <v>0</v>
      </c>
      <c r="Y39" s="26">
        <f t="shared" si="16"/>
        <v>5554.4626332010639</v>
      </c>
      <c r="Z39" s="25">
        <f t="shared" si="9"/>
        <v>5554.4626332010639</v>
      </c>
      <c r="AA39" s="42">
        <v>4821.2283766965775</v>
      </c>
      <c r="AB39" s="42">
        <v>4821.2283766965775</v>
      </c>
      <c r="AC39" s="26">
        <f t="shared" si="10"/>
        <v>733.23425650448644</v>
      </c>
      <c r="AD39" s="29">
        <f t="shared" si="11"/>
        <v>0.15208453099807023</v>
      </c>
      <c r="AE39" s="7">
        <v>0</v>
      </c>
      <c r="AF39" s="26">
        <f t="shared" si="12"/>
        <v>733.23425650448644</v>
      </c>
      <c r="AG39" s="31">
        <f t="shared" si="13"/>
        <v>0.15208453099807023</v>
      </c>
    </row>
    <row r="40" spans="1:33" ht="15" thickBot="1" x14ac:dyDescent="0.35">
      <c r="A40" s="33">
        <f t="shared" si="14"/>
        <v>2051</v>
      </c>
      <c r="B40" s="43">
        <v>5003.3117380000003</v>
      </c>
      <c r="C40" s="9">
        <v>0</v>
      </c>
      <c r="D40" s="43">
        <v>54.525000000000006</v>
      </c>
      <c r="E40" s="46">
        <f t="shared" si="0"/>
        <v>54.525000000000006</v>
      </c>
      <c r="F40" s="11">
        <v>0</v>
      </c>
      <c r="G40" s="10">
        <v>0</v>
      </c>
      <c r="H40" s="27">
        <f t="shared" si="15"/>
        <v>5057.836738</v>
      </c>
      <c r="I40" s="28">
        <f t="shared" si="3"/>
        <v>5057.836738</v>
      </c>
      <c r="J40" s="43">
        <v>4283.5542008903749</v>
      </c>
      <c r="K40" s="43">
        <v>4283.5542008903749</v>
      </c>
      <c r="L40" s="27">
        <f t="shared" si="4"/>
        <v>774.28253710962508</v>
      </c>
      <c r="M40" s="30">
        <f t="shared" si="5"/>
        <v>0.18075703044651181</v>
      </c>
      <c r="N40" s="10">
        <v>0</v>
      </c>
      <c r="O40" s="27">
        <f t="shared" si="6"/>
        <v>774.28253710962508</v>
      </c>
      <c r="P40" s="32">
        <f t="shared" si="7"/>
        <v>0.18075703044651181</v>
      </c>
      <c r="R40" s="33" t="s">
        <v>59</v>
      </c>
      <c r="S40" s="43">
        <v>5358.7241620000004</v>
      </c>
      <c r="T40" s="9">
        <v>0</v>
      </c>
      <c r="U40" s="43">
        <v>234.39732347346254</v>
      </c>
      <c r="V40" s="25">
        <f t="shared" si="1"/>
        <v>234.39732347346254</v>
      </c>
      <c r="W40" s="11">
        <v>0</v>
      </c>
      <c r="X40" s="10">
        <v>0</v>
      </c>
      <c r="Y40" s="27">
        <f>S40+V40+X40</f>
        <v>5593.1214854734626</v>
      </c>
      <c r="Z40" s="28">
        <f t="shared" si="9"/>
        <v>5593.1214854734626</v>
      </c>
      <c r="AA40" s="43">
        <v>4854.844769976924</v>
      </c>
      <c r="AB40" s="43">
        <v>4854.844769976924</v>
      </c>
      <c r="AC40" s="26">
        <f t="shared" si="10"/>
        <v>738.2767154965386</v>
      </c>
      <c r="AD40" s="30">
        <f t="shared" si="11"/>
        <v>0.15207009708367006</v>
      </c>
      <c r="AE40" s="10">
        <v>0</v>
      </c>
      <c r="AF40" s="26">
        <f t="shared" si="12"/>
        <v>738.2767154965386</v>
      </c>
      <c r="AG40" s="32">
        <f t="shared" si="13"/>
        <v>0.15207009708367006</v>
      </c>
    </row>
    <row r="41" spans="1:33" x14ac:dyDescent="0.3">
      <c r="A41" s="12" t="s">
        <v>18</v>
      </c>
      <c r="B41" s="13" t="s">
        <v>65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R41" s="22" t="s">
        <v>18</v>
      </c>
      <c r="S41" s="23" t="s">
        <v>66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2" spans="1:33" x14ac:dyDescent="0.3">
      <c r="A42" s="12"/>
      <c r="B42" s="13" t="s">
        <v>73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  <c r="R42" s="12"/>
      <c r="S42" s="13" t="s">
        <v>19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4"/>
    </row>
    <row r="43" spans="1:33" ht="15" thickBot="1" x14ac:dyDescent="0.35">
      <c r="A43" s="34"/>
      <c r="B43" s="35" t="s">
        <v>20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R43" s="34"/>
      <c r="S43" s="35" t="s">
        <v>32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7"/>
    </row>
  </sheetData>
  <mergeCells count="38">
    <mergeCell ref="AB5:AB6"/>
    <mergeCell ref="U5:U6"/>
    <mergeCell ref="V5:V6"/>
    <mergeCell ref="Y5:Y6"/>
    <mergeCell ref="Z5:Z6"/>
    <mergeCell ref="AA5:AA6"/>
    <mergeCell ref="I5:I6"/>
    <mergeCell ref="J5:J6"/>
    <mergeCell ref="K5:K6"/>
    <mergeCell ref="R2:AG2"/>
    <mergeCell ref="R3:AG3"/>
    <mergeCell ref="R4:R6"/>
    <mergeCell ref="S4:S6"/>
    <mergeCell ref="T4:V4"/>
    <mergeCell ref="W4:W6"/>
    <mergeCell ref="X4:X6"/>
    <mergeCell ref="Y4:Z4"/>
    <mergeCell ref="AA4:AB4"/>
    <mergeCell ref="AC4:AD5"/>
    <mergeCell ref="AE4:AE6"/>
    <mergeCell ref="AF4:AG5"/>
    <mergeCell ref="T5:T6"/>
    <mergeCell ref="A2:P2"/>
    <mergeCell ref="A3:P3"/>
    <mergeCell ref="A4:A6"/>
    <mergeCell ref="B4:B6"/>
    <mergeCell ref="C4:E4"/>
    <mergeCell ref="F4:F6"/>
    <mergeCell ref="G4:G6"/>
    <mergeCell ref="H4:I4"/>
    <mergeCell ref="J4:K4"/>
    <mergeCell ref="L4:M5"/>
    <mergeCell ref="N4:N6"/>
    <mergeCell ref="O4:P5"/>
    <mergeCell ref="C5:C6"/>
    <mergeCell ref="D5:D6"/>
    <mergeCell ref="E5:E6"/>
    <mergeCell ref="H5:H6"/>
  </mergeCells>
  <pageMargins left="0.7" right="0.7" top="0.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/>
  </sheetViews>
  <sheetFormatPr defaultRowHeight="14.4" x14ac:dyDescent="0.3"/>
  <cols>
    <col min="1" max="1" width="6.5546875" bestFit="1" customWidth="1"/>
    <col min="14" max="14" width="11.88671875" customWidth="1"/>
    <col min="17" max="17" width="5.33203125" customWidth="1"/>
    <col min="18" max="18" width="6.5546875" bestFit="1" customWidth="1"/>
    <col min="31" max="31" width="11" customWidth="1"/>
  </cols>
  <sheetData>
    <row r="1" spans="1:33" ht="19.5" thickBot="1" x14ac:dyDescent="0.35">
      <c r="A1" s="41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R1" s="41" t="s">
        <v>61</v>
      </c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15.75" thickTop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R2" s="50" t="s">
        <v>21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15.75" thickBot="1" x14ac:dyDescent="0.3">
      <c r="A3" s="53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R3" s="53" t="s">
        <v>34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3.25" customHeight="1" thickTop="1" thickBot="1" x14ac:dyDescent="0.35">
      <c r="A4" s="56" t="s">
        <v>2</v>
      </c>
      <c r="B4" s="59" t="s">
        <v>3</v>
      </c>
      <c r="C4" s="61" t="s">
        <v>4</v>
      </c>
      <c r="D4" s="61"/>
      <c r="E4" s="61"/>
      <c r="F4" s="59" t="s">
        <v>5</v>
      </c>
      <c r="G4" s="59" t="s">
        <v>6</v>
      </c>
      <c r="H4" s="61" t="s">
        <v>7</v>
      </c>
      <c r="I4" s="64"/>
      <c r="J4" s="61" t="s">
        <v>8</v>
      </c>
      <c r="K4" s="64"/>
      <c r="L4" s="59" t="s">
        <v>9</v>
      </c>
      <c r="M4" s="62"/>
      <c r="N4" s="59" t="s">
        <v>10</v>
      </c>
      <c r="O4" s="59" t="s">
        <v>11</v>
      </c>
      <c r="P4" s="65"/>
      <c r="R4" s="56" t="s">
        <v>2</v>
      </c>
      <c r="S4" s="59" t="s">
        <v>3</v>
      </c>
      <c r="T4" s="61" t="s">
        <v>4</v>
      </c>
      <c r="U4" s="61"/>
      <c r="V4" s="61"/>
      <c r="W4" s="59" t="s">
        <v>5</v>
      </c>
      <c r="X4" s="59" t="s">
        <v>6</v>
      </c>
      <c r="Y4" s="61" t="s">
        <v>7</v>
      </c>
      <c r="Z4" s="64"/>
      <c r="AA4" s="61" t="s">
        <v>22</v>
      </c>
      <c r="AB4" s="64"/>
      <c r="AC4" s="59" t="s">
        <v>9</v>
      </c>
      <c r="AD4" s="62"/>
      <c r="AE4" s="59" t="s">
        <v>10</v>
      </c>
      <c r="AF4" s="59" t="s">
        <v>11</v>
      </c>
      <c r="AG4" s="65"/>
    </row>
    <row r="5" spans="1:33" ht="15" thickBot="1" x14ac:dyDescent="0.35">
      <c r="A5" s="57"/>
      <c r="B5" s="59"/>
      <c r="C5" s="67" t="s">
        <v>12</v>
      </c>
      <c r="D5" s="69" t="s">
        <v>13</v>
      </c>
      <c r="E5" s="71" t="s">
        <v>0</v>
      </c>
      <c r="F5" s="62"/>
      <c r="G5" s="62"/>
      <c r="H5" s="67" t="s">
        <v>0</v>
      </c>
      <c r="I5" s="71" t="s">
        <v>14</v>
      </c>
      <c r="J5" s="67" t="s">
        <v>0</v>
      </c>
      <c r="K5" s="71" t="s">
        <v>15</v>
      </c>
      <c r="L5" s="64"/>
      <c r="M5" s="64"/>
      <c r="N5" s="62"/>
      <c r="O5" s="64"/>
      <c r="P5" s="66"/>
      <c r="R5" s="57"/>
      <c r="S5" s="59"/>
      <c r="T5" s="67" t="s">
        <v>12</v>
      </c>
      <c r="U5" s="69" t="s">
        <v>13</v>
      </c>
      <c r="V5" s="71" t="s">
        <v>0</v>
      </c>
      <c r="W5" s="62"/>
      <c r="X5" s="62"/>
      <c r="Y5" s="67" t="s">
        <v>0</v>
      </c>
      <c r="Z5" s="71" t="s">
        <v>14</v>
      </c>
      <c r="AA5" s="67" t="s">
        <v>0</v>
      </c>
      <c r="AB5" s="71" t="s">
        <v>15</v>
      </c>
      <c r="AC5" s="64"/>
      <c r="AD5" s="64"/>
      <c r="AE5" s="62"/>
      <c r="AF5" s="64"/>
      <c r="AG5" s="66"/>
    </row>
    <row r="6" spans="1:33" ht="15" thickBot="1" x14ac:dyDescent="0.35">
      <c r="A6" s="58"/>
      <c r="B6" s="60"/>
      <c r="C6" s="68"/>
      <c r="D6" s="70"/>
      <c r="E6" s="72"/>
      <c r="F6" s="63"/>
      <c r="G6" s="63"/>
      <c r="H6" s="68"/>
      <c r="I6" s="72"/>
      <c r="J6" s="68"/>
      <c r="K6" s="72"/>
      <c r="L6" s="1" t="s">
        <v>16</v>
      </c>
      <c r="M6" s="2" t="s">
        <v>17</v>
      </c>
      <c r="N6" s="63"/>
      <c r="O6" s="1" t="s">
        <v>16</v>
      </c>
      <c r="P6" s="3" t="s">
        <v>17</v>
      </c>
      <c r="R6" s="58"/>
      <c r="S6" s="60"/>
      <c r="T6" s="68"/>
      <c r="U6" s="70"/>
      <c r="V6" s="72"/>
      <c r="W6" s="63"/>
      <c r="X6" s="63"/>
      <c r="Y6" s="68"/>
      <c r="Z6" s="72"/>
      <c r="AA6" s="68"/>
      <c r="AB6" s="72"/>
      <c r="AC6" s="1" t="s">
        <v>16</v>
      </c>
      <c r="AD6" s="2" t="s">
        <v>17</v>
      </c>
      <c r="AE6" s="63"/>
      <c r="AF6" s="21" t="s">
        <v>16</v>
      </c>
      <c r="AG6" s="3" t="s">
        <v>17</v>
      </c>
    </row>
    <row r="7" spans="1:33" ht="15.75" thickTop="1" x14ac:dyDescent="0.25">
      <c r="A7" s="4">
        <v>2018</v>
      </c>
      <c r="B7" s="42">
        <v>2012</v>
      </c>
      <c r="C7" s="5">
        <v>0</v>
      </c>
      <c r="D7" s="42">
        <v>1647.5578</v>
      </c>
      <c r="E7" s="25">
        <f t="shared" ref="E7:E40" si="0">C7+D7</f>
        <v>1647.5578</v>
      </c>
      <c r="F7" s="6">
        <v>0</v>
      </c>
      <c r="G7" s="7">
        <v>0</v>
      </c>
      <c r="H7" s="26">
        <f>B7+E7+G7</f>
        <v>3659.5578</v>
      </c>
      <c r="I7" s="25">
        <f>H7-C7</f>
        <v>3659.5578</v>
      </c>
      <c r="J7" s="42">
        <v>3140.7068730278897</v>
      </c>
      <c r="K7" s="42">
        <v>3140.7068730278897</v>
      </c>
      <c r="L7" s="26">
        <f>H7-K7</f>
        <v>518.8509269721103</v>
      </c>
      <c r="M7" s="29">
        <f>L7/J7</f>
        <v>0.16520195865075973</v>
      </c>
      <c r="N7" s="7">
        <v>0</v>
      </c>
      <c r="O7" s="26">
        <f>L7-N7</f>
        <v>518.8509269721103</v>
      </c>
      <c r="P7" s="31">
        <f>O7/J7</f>
        <v>0.16520195865075973</v>
      </c>
      <c r="R7" s="4" t="s">
        <v>23</v>
      </c>
      <c r="S7" s="42">
        <v>2178</v>
      </c>
      <c r="T7" s="5">
        <v>0</v>
      </c>
      <c r="U7" s="42">
        <v>2318.125</v>
      </c>
      <c r="V7" s="25">
        <f t="shared" ref="V7:V40" si="1">T7+U7</f>
        <v>2318.125</v>
      </c>
      <c r="W7" s="6">
        <v>0</v>
      </c>
      <c r="X7" s="7">
        <v>0</v>
      </c>
      <c r="Y7" s="26">
        <f>S7+V7+X7</f>
        <v>4496.125</v>
      </c>
      <c r="Z7" s="25">
        <f>Y7-T7</f>
        <v>4496.125</v>
      </c>
      <c r="AA7" s="42">
        <v>3469.9340942415452</v>
      </c>
      <c r="AB7" s="42">
        <v>3469.9340942415452</v>
      </c>
      <c r="AC7" s="26">
        <f>Y7-AB7</f>
        <v>1026.1909057584548</v>
      </c>
      <c r="AD7" s="29">
        <f>AC7/AA7</f>
        <v>0.29573786645154099</v>
      </c>
      <c r="AE7" s="7">
        <v>0</v>
      </c>
      <c r="AF7" s="26">
        <f>AC7-AE7</f>
        <v>1026.1909057584548</v>
      </c>
      <c r="AG7" s="31">
        <f>AF7/AA7</f>
        <v>0.29573786645154099</v>
      </c>
    </row>
    <row r="8" spans="1:33" ht="15" x14ac:dyDescent="0.25">
      <c r="A8" s="4">
        <f>A7+1</f>
        <v>2019</v>
      </c>
      <c r="B8" s="42">
        <v>2012</v>
      </c>
      <c r="C8" s="5">
        <v>0</v>
      </c>
      <c r="D8" s="42">
        <v>1897.5506359999999</v>
      </c>
      <c r="E8" s="25">
        <f t="shared" ref="E8:E31" si="2">C8+D8</f>
        <v>1897.5506359999999</v>
      </c>
      <c r="F8" s="6">
        <v>0</v>
      </c>
      <c r="G8" s="7">
        <v>0</v>
      </c>
      <c r="H8" s="26">
        <f t="shared" ref="H8:H31" si="3">B8+E8+G8</f>
        <v>3909.5506359999999</v>
      </c>
      <c r="I8" s="25">
        <f t="shared" ref="I8:I31" si="4">H8-C8</f>
        <v>3909.5506359999999</v>
      </c>
      <c r="J8" s="42">
        <v>3187.6389541451704</v>
      </c>
      <c r="K8" s="42">
        <v>3187.6389541451704</v>
      </c>
      <c r="L8" s="26">
        <f t="shared" ref="L8:L31" si="5">H8-K8</f>
        <v>721.91168185482957</v>
      </c>
      <c r="M8" s="29">
        <f t="shared" ref="M8:M31" si="6">L8/J8</f>
        <v>0.22647222356097249</v>
      </c>
      <c r="N8" s="7">
        <v>0</v>
      </c>
      <c r="O8" s="26">
        <f t="shared" ref="O8:O31" si="7">L8-N8</f>
        <v>721.91168185482957</v>
      </c>
      <c r="P8" s="31">
        <f t="shared" ref="P8:P31" si="8">O8/J8</f>
        <v>0.22647222356097249</v>
      </c>
      <c r="R8" s="4" t="s">
        <v>24</v>
      </c>
      <c r="S8" s="42">
        <v>2178</v>
      </c>
      <c r="T8" s="5">
        <v>0</v>
      </c>
      <c r="U8" s="42">
        <v>2568.125</v>
      </c>
      <c r="V8" s="25">
        <f t="shared" ref="V8:V31" si="9">T8+U8</f>
        <v>2568.125</v>
      </c>
      <c r="W8" s="6">
        <v>0</v>
      </c>
      <c r="X8" s="7">
        <v>0</v>
      </c>
      <c r="Y8" s="26">
        <f t="shared" ref="Y8:Y31" si="10">S8+V8+X8</f>
        <v>4746.125</v>
      </c>
      <c r="Z8" s="25">
        <f t="shared" ref="Z8:Z31" si="11">Y8-T8</f>
        <v>4746.125</v>
      </c>
      <c r="AA8" s="42">
        <v>3536.8198712342378</v>
      </c>
      <c r="AB8" s="42">
        <v>3536.8198712342378</v>
      </c>
      <c r="AC8" s="26">
        <f t="shared" ref="AC8:AC31" si="12">Y8-AB8</f>
        <v>1209.3051287657622</v>
      </c>
      <c r="AD8" s="29">
        <f t="shared" ref="AD8:AD31" si="13">AC8/AA8</f>
        <v>0.34191877810948657</v>
      </c>
      <c r="AE8" s="7">
        <v>0</v>
      </c>
      <c r="AF8" s="26">
        <f t="shared" ref="AF8:AF31" si="14">AC8-AE8</f>
        <v>1209.3051287657622</v>
      </c>
      <c r="AG8" s="31">
        <f t="shared" ref="AG8:AG31" si="15">AF8/AA8</f>
        <v>0.34191877810948657</v>
      </c>
    </row>
    <row r="9" spans="1:33" ht="15" x14ac:dyDescent="0.25">
      <c r="A9" s="4">
        <f t="shared" ref="A9:A40" si="16">A8+1</f>
        <v>2020</v>
      </c>
      <c r="B9" s="42">
        <v>2012</v>
      </c>
      <c r="C9" s="5">
        <v>0</v>
      </c>
      <c r="D9" s="42">
        <v>1895.9435078200001</v>
      </c>
      <c r="E9" s="25">
        <f t="shared" si="2"/>
        <v>1895.9435078200001</v>
      </c>
      <c r="F9" s="6">
        <v>0</v>
      </c>
      <c r="G9" s="7">
        <v>0</v>
      </c>
      <c r="H9" s="26">
        <f t="shared" si="3"/>
        <v>3907.9435078200004</v>
      </c>
      <c r="I9" s="25">
        <f t="shared" si="4"/>
        <v>3907.9435078200004</v>
      </c>
      <c r="J9" s="42">
        <v>3238.6575238768796</v>
      </c>
      <c r="K9" s="42">
        <v>3238.6575238768796</v>
      </c>
      <c r="L9" s="26">
        <f t="shared" si="5"/>
        <v>669.28598394312075</v>
      </c>
      <c r="M9" s="29">
        <f t="shared" si="6"/>
        <v>0.20665537464484443</v>
      </c>
      <c r="N9" s="7">
        <v>0</v>
      </c>
      <c r="O9" s="26">
        <f t="shared" si="7"/>
        <v>669.28598394312075</v>
      </c>
      <c r="P9" s="31">
        <f t="shared" si="8"/>
        <v>0.20665537464484443</v>
      </c>
      <c r="R9" s="4" t="s">
        <v>25</v>
      </c>
      <c r="S9" s="42">
        <v>2178</v>
      </c>
      <c r="T9" s="5">
        <v>0</v>
      </c>
      <c r="U9" s="42">
        <v>1976.5250000000001</v>
      </c>
      <c r="V9" s="25">
        <f t="shared" si="9"/>
        <v>1976.5250000000001</v>
      </c>
      <c r="W9" s="6">
        <v>0</v>
      </c>
      <c r="X9" s="7">
        <v>0</v>
      </c>
      <c r="Y9" s="26">
        <f t="shared" si="10"/>
        <v>4154.5249999999996</v>
      </c>
      <c r="Z9" s="25">
        <f t="shared" si="11"/>
        <v>4154.5249999999996</v>
      </c>
      <c r="AA9" s="42">
        <v>3595.4420845897712</v>
      </c>
      <c r="AB9" s="42">
        <v>3595.4420845897712</v>
      </c>
      <c r="AC9" s="26">
        <f t="shared" si="12"/>
        <v>559.08291541022845</v>
      </c>
      <c r="AD9" s="29">
        <f t="shared" si="13"/>
        <v>0.15549768352728677</v>
      </c>
      <c r="AE9" s="7">
        <v>0</v>
      </c>
      <c r="AF9" s="26">
        <f t="shared" si="14"/>
        <v>559.08291541022845</v>
      </c>
      <c r="AG9" s="31">
        <f t="shared" si="15"/>
        <v>0.15549768352728677</v>
      </c>
    </row>
    <row r="10" spans="1:33" ht="15" x14ac:dyDescent="0.25">
      <c r="A10" s="4">
        <f t="shared" si="16"/>
        <v>2021</v>
      </c>
      <c r="B10" s="42">
        <v>2012</v>
      </c>
      <c r="C10" s="5">
        <v>0</v>
      </c>
      <c r="D10" s="42">
        <v>1736.8185734497008</v>
      </c>
      <c r="E10" s="25">
        <f t="shared" si="2"/>
        <v>1736.8185734497008</v>
      </c>
      <c r="F10" s="6">
        <v>0</v>
      </c>
      <c r="G10" s="7">
        <v>0</v>
      </c>
      <c r="H10" s="26">
        <f t="shared" si="3"/>
        <v>3748.818573449701</v>
      </c>
      <c r="I10" s="25">
        <f t="shared" si="4"/>
        <v>3748.818573449701</v>
      </c>
      <c r="J10" s="42">
        <v>3251.1031073475656</v>
      </c>
      <c r="K10" s="42">
        <v>3251.1031073475656</v>
      </c>
      <c r="L10" s="26">
        <f t="shared" si="5"/>
        <v>497.71546610213545</v>
      </c>
      <c r="M10" s="29">
        <f t="shared" si="6"/>
        <v>0.15309125846463847</v>
      </c>
      <c r="N10" s="7">
        <v>0</v>
      </c>
      <c r="O10" s="26">
        <f t="shared" si="7"/>
        <v>497.71546610213545</v>
      </c>
      <c r="P10" s="31">
        <f t="shared" si="8"/>
        <v>0.15309125846463847</v>
      </c>
      <c r="R10" s="4" t="s">
        <v>26</v>
      </c>
      <c r="S10" s="42">
        <v>2178</v>
      </c>
      <c r="T10" s="5">
        <v>0</v>
      </c>
      <c r="U10" s="42">
        <v>2021.5360624490718</v>
      </c>
      <c r="V10" s="25">
        <f t="shared" si="9"/>
        <v>2021.5360624490718</v>
      </c>
      <c r="W10" s="6">
        <v>0</v>
      </c>
      <c r="X10" s="7">
        <v>0</v>
      </c>
      <c r="Y10" s="26">
        <f t="shared" si="10"/>
        <v>4199.5360624490713</v>
      </c>
      <c r="Z10" s="25">
        <f t="shared" si="11"/>
        <v>4199.5360624490713</v>
      </c>
      <c r="AA10" s="42">
        <v>3643.0313586513662</v>
      </c>
      <c r="AB10" s="42">
        <v>3643.0313586513662</v>
      </c>
      <c r="AC10" s="26">
        <f t="shared" si="12"/>
        <v>556.50470379770513</v>
      </c>
      <c r="AD10" s="29">
        <f t="shared" si="13"/>
        <v>0.15275869159790068</v>
      </c>
      <c r="AE10" s="7">
        <v>0</v>
      </c>
      <c r="AF10" s="26">
        <f t="shared" si="14"/>
        <v>556.50470379770513</v>
      </c>
      <c r="AG10" s="31">
        <f t="shared" si="15"/>
        <v>0.15275869159790068</v>
      </c>
    </row>
    <row r="11" spans="1:33" ht="15" x14ac:dyDescent="0.25">
      <c r="A11" s="4">
        <f t="shared" si="16"/>
        <v>2022</v>
      </c>
      <c r="B11" s="42">
        <v>2012</v>
      </c>
      <c r="C11" s="5">
        <v>0</v>
      </c>
      <c r="D11" s="42">
        <v>1822.7293582044956</v>
      </c>
      <c r="E11" s="25">
        <f t="shared" si="2"/>
        <v>1822.7293582044956</v>
      </c>
      <c r="F11" s="6">
        <v>0</v>
      </c>
      <c r="G11" s="7">
        <v>0</v>
      </c>
      <c r="H11" s="26">
        <f t="shared" si="3"/>
        <v>3834.7293582044958</v>
      </c>
      <c r="I11" s="25">
        <f t="shared" si="4"/>
        <v>3834.7293582044958</v>
      </c>
      <c r="J11" s="42">
        <v>3296.9629995414848</v>
      </c>
      <c r="K11" s="42">
        <v>3296.9629995414848</v>
      </c>
      <c r="L11" s="26">
        <f t="shared" si="5"/>
        <v>537.76635866301103</v>
      </c>
      <c r="M11" s="29">
        <f t="shared" si="6"/>
        <v>0.16310961291885875</v>
      </c>
      <c r="N11" s="7">
        <v>0</v>
      </c>
      <c r="O11" s="26">
        <f t="shared" si="7"/>
        <v>537.76635866301103</v>
      </c>
      <c r="P11" s="31">
        <f t="shared" si="8"/>
        <v>0.16310961291885875</v>
      </c>
      <c r="R11" s="4" t="s">
        <v>27</v>
      </c>
      <c r="S11" s="42">
        <v>2636</v>
      </c>
      <c r="T11" s="5">
        <v>0</v>
      </c>
      <c r="U11" s="42">
        <v>1627.8978887422031</v>
      </c>
      <c r="V11" s="25">
        <f t="shared" si="9"/>
        <v>1627.8978887422031</v>
      </c>
      <c r="W11" s="6">
        <v>0</v>
      </c>
      <c r="X11" s="7">
        <v>0</v>
      </c>
      <c r="Y11" s="26">
        <f t="shared" si="10"/>
        <v>4263.8978887422036</v>
      </c>
      <c r="Z11" s="25">
        <f t="shared" si="11"/>
        <v>4263.8978887422036</v>
      </c>
      <c r="AA11" s="42">
        <v>3698.9981641236545</v>
      </c>
      <c r="AB11" s="42">
        <v>3698.9981641236545</v>
      </c>
      <c r="AC11" s="26">
        <f t="shared" si="12"/>
        <v>564.89972461854904</v>
      </c>
      <c r="AD11" s="29">
        <f t="shared" si="13"/>
        <v>0.15271695187563897</v>
      </c>
      <c r="AE11" s="7">
        <v>0</v>
      </c>
      <c r="AF11" s="26">
        <f t="shared" si="14"/>
        <v>564.89972461854904</v>
      </c>
      <c r="AG11" s="31">
        <f t="shared" si="15"/>
        <v>0.15271695187563897</v>
      </c>
    </row>
    <row r="12" spans="1:33" ht="15" x14ac:dyDescent="0.25">
      <c r="A12" s="4">
        <f t="shared" si="16"/>
        <v>2023</v>
      </c>
      <c r="B12" s="42">
        <v>2494</v>
      </c>
      <c r="C12" s="5">
        <v>0</v>
      </c>
      <c r="D12" s="42">
        <v>1472.5233364134733</v>
      </c>
      <c r="E12" s="25">
        <f t="shared" si="2"/>
        <v>1472.5233364134733</v>
      </c>
      <c r="F12" s="6">
        <v>0</v>
      </c>
      <c r="G12" s="7">
        <v>0</v>
      </c>
      <c r="H12" s="26">
        <f t="shared" si="3"/>
        <v>3966.5233364134733</v>
      </c>
      <c r="I12" s="25">
        <f t="shared" si="4"/>
        <v>3966.5233364134733</v>
      </c>
      <c r="J12" s="42">
        <v>3342.7815608596047</v>
      </c>
      <c r="K12" s="42">
        <v>3342.7815608596047</v>
      </c>
      <c r="L12" s="26">
        <f t="shared" si="5"/>
        <v>623.74177555386859</v>
      </c>
      <c r="M12" s="29">
        <f t="shared" si="6"/>
        <v>0.1865936389195206</v>
      </c>
      <c r="N12" s="7">
        <v>0</v>
      </c>
      <c r="O12" s="26">
        <f t="shared" si="7"/>
        <v>623.74177555386859</v>
      </c>
      <c r="P12" s="31">
        <f t="shared" si="8"/>
        <v>0.1865936389195206</v>
      </c>
      <c r="R12" s="4" t="s">
        <v>28</v>
      </c>
      <c r="S12" s="42">
        <v>2636</v>
      </c>
      <c r="T12" s="5">
        <v>0</v>
      </c>
      <c r="U12" s="42">
        <v>1685.3003291477439</v>
      </c>
      <c r="V12" s="25">
        <f t="shared" si="9"/>
        <v>1685.3003291477439</v>
      </c>
      <c r="W12" s="6">
        <v>0</v>
      </c>
      <c r="X12" s="7">
        <v>0</v>
      </c>
      <c r="Y12" s="26">
        <f t="shared" si="10"/>
        <v>4321.3003291477435</v>
      </c>
      <c r="Z12" s="25">
        <f t="shared" si="11"/>
        <v>4321.3003291477435</v>
      </c>
      <c r="AA12" s="42">
        <v>3748.9133296936898</v>
      </c>
      <c r="AB12" s="42">
        <v>3748.9133296936898</v>
      </c>
      <c r="AC12" s="26">
        <f t="shared" si="12"/>
        <v>572.38699945405369</v>
      </c>
      <c r="AD12" s="29">
        <f t="shared" si="13"/>
        <v>0.15268077683215509</v>
      </c>
      <c r="AE12" s="7">
        <v>0</v>
      </c>
      <c r="AF12" s="26">
        <f t="shared" si="14"/>
        <v>572.38699945405369</v>
      </c>
      <c r="AG12" s="31">
        <f t="shared" si="15"/>
        <v>0.15268077683215509</v>
      </c>
    </row>
    <row r="13" spans="1:33" ht="15" x14ac:dyDescent="0.25">
      <c r="A13" s="4">
        <f t="shared" si="16"/>
        <v>2024</v>
      </c>
      <c r="B13" s="42">
        <v>2494</v>
      </c>
      <c r="C13" s="5">
        <v>0</v>
      </c>
      <c r="D13" s="42">
        <v>1787.3183447314057</v>
      </c>
      <c r="E13" s="25">
        <f t="shared" si="2"/>
        <v>1787.3183447314057</v>
      </c>
      <c r="F13" s="6">
        <v>0</v>
      </c>
      <c r="G13" s="7">
        <v>0</v>
      </c>
      <c r="H13" s="26">
        <f t="shared" si="3"/>
        <v>4281.3183447314059</v>
      </c>
      <c r="I13" s="25">
        <f t="shared" si="4"/>
        <v>4281.3183447314059</v>
      </c>
      <c r="J13" s="42">
        <v>3388.6414530535235</v>
      </c>
      <c r="K13" s="42">
        <v>3388.6414530535235</v>
      </c>
      <c r="L13" s="26">
        <f t="shared" si="5"/>
        <v>892.6768916778824</v>
      </c>
      <c r="M13" s="29">
        <f t="shared" si="6"/>
        <v>0.26343208747372382</v>
      </c>
      <c r="N13" s="7">
        <v>0</v>
      </c>
      <c r="O13" s="26">
        <f t="shared" si="7"/>
        <v>892.6768916778824</v>
      </c>
      <c r="P13" s="31">
        <f t="shared" si="8"/>
        <v>0.26343208747372382</v>
      </c>
      <c r="R13" s="4" t="s">
        <v>29</v>
      </c>
      <c r="S13" s="42">
        <v>2636</v>
      </c>
      <c r="T13" s="5">
        <v>0</v>
      </c>
      <c r="U13" s="42">
        <v>1751.5250000000001</v>
      </c>
      <c r="V13" s="25">
        <f t="shared" si="9"/>
        <v>1751.5250000000001</v>
      </c>
      <c r="W13" s="6">
        <v>0</v>
      </c>
      <c r="X13" s="7">
        <v>0</v>
      </c>
      <c r="Y13" s="26">
        <f t="shared" si="10"/>
        <v>4387.5249999999996</v>
      </c>
      <c r="Z13" s="25">
        <f t="shared" si="11"/>
        <v>4387.5249999999996</v>
      </c>
      <c r="AA13" s="42">
        <v>3801.8361412601403</v>
      </c>
      <c r="AB13" s="42">
        <v>3801.8361412601403</v>
      </c>
      <c r="AC13" s="26">
        <f t="shared" si="12"/>
        <v>585.68885873985937</v>
      </c>
      <c r="AD13" s="29">
        <f t="shared" si="13"/>
        <v>0.15405420880283638</v>
      </c>
      <c r="AE13" s="7">
        <v>0</v>
      </c>
      <c r="AF13" s="26">
        <f t="shared" si="14"/>
        <v>585.68885873985937</v>
      </c>
      <c r="AG13" s="31">
        <f t="shared" si="15"/>
        <v>0.15405420880283638</v>
      </c>
    </row>
    <row r="14" spans="1:33" ht="15" x14ac:dyDescent="0.25">
      <c r="A14" s="4">
        <f t="shared" si="16"/>
        <v>2025</v>
      </c>
      <c r="B14" s="42">
        <v>2494</v>
      </c>
      <c r="C14" s="5">
        <v>0</v>
      </c>
      <c r="D14" s="42">
        <v>1549.1143780077487</v>
      </c>
      <c r="E14" s="25">
        <f t="shared" si="2"/>
        <v>1549.1143780077487</v>
      </c>
      <c r="F14" s="6">
        <v>0</v>
      </c>
      <c r="G14" s="7">
        <v>0</v>
      </c>
      <c r="H14" s="26">
        <f t="shared" si="3"/>
        <v>4043.1143780077487</v>
      </c>
      <c r="I14" s="25">
        <f t="shared" si="4"/>
        <v>4043.1143780077487</v>
      </c>
      <c r="J14" s="42">
        <v>3430.4072324787153</v>
      </c>
      <c r="K14" s="42">
        <v>3430.4072324787153</v>
      </c>
      <c r="L14" s="26">
        <f t="shared" si="5"/>
        <v>612.70714552903337</v>
      </c>
      <c r="M14" s="29">
        <f t="shared" si="6"/>
        <v>0.17861061501036671</v>
      </c>
      <c r="N14" s="7">
        <v>0</v>
      </c>
      <c r="O14" s="26">
        <f t="shared" si="7"/>
        <v>612.70714552903337</v>
      </c>
      <c r="P14" s="31">
        <f t="shared" si="8"/>
        <v>0.17861061501036671</v>
      </c>
      <c r="R14" s="4" t="s">
        <v>30</v>
      </c>
      <c r="S14" s="42">
        <v>2636</v>
      </c>
      <c r="T14" s="5">
        <v>0</v>
      </c>
      <c r="U14" s="42">
        <v>1813.5250000000001</v>
      </c>
      <c r="V14" s="25">
        <f t="shared" si="9"/>
        <v>1813.5250000000001</v>
      </c>
      <c r="W14" s="6">
        <v>0</v>
      </c>
      <c r="X14" s="7">
        <v>0</v>
      </c>
      <c r="Y14" s="26">
        <f t="shared" si="10"/>
        <v>4449.5249999999996</v>
      </c>
      <c r="Z14" s="25">
        <f t="shared" si="11"/>
        <v>4449.5249999999996</v>
      </c>
      <c r="AA14" s="42">
        <v>3856.7840980314604</v>
      </c>
      <c r="AB14" s="42">
        <v>3856.7840980314604</v>
      </c>
      <c r="AC14" s="26">
        <f t="shared" si="12"/>
        <v>592.74090196853922</v>
      </c>
      <c r="AD14" s="29">
        <f t="shared" si="13"/>
        <v>0.15368786193426795</v>
      </c>
      <c r="AE14" s="7">
        <v>0</v>
      </c>
      <c r="AF14" s="26">
        <f t="shared" si="14"/>
        <v>592.74090196853922</v>
      </c>
      <c r="AG14" s="31">
        <f t="shared" si="15"/>
        <v>0.15368786193426795</v>
      </c>
    </row>
    <row r="15" spans="1:33" ht="15" x14ac:dyDescent="0.25">
      <c r="A15" s="4">
        <f t="shared" si="16"/>
        <v>2026</v>
      </c>
      <c r="B15" s="42">
        <v>2494</v>
      </c>
      <c r="C15" s="5">
        <v>0</v>
      </c>
      <c r="D15" s="42">
        <v>1511.3778806750925</v>
      </c>
      <c r="E15" s="25">
        <f t="shared" si="2"/>
        <v>1511.3778806750925</v>
      </c>
      <c r="F15" s="6">
        <v>0</v>
      </c>
      <c r="G15" s="7">
        <v>0</v>
      </c>
      <c r="H15" s="26">
        <f t="shared" si="3"/>
        <v>4005.3778806750925</v>
      </c>
      <c r="I15" s="25">
        <f t="shared" si="4"/>
        <v>4005.3778806750925</v>
      </c>
      <c r="J15" s="42">
        <v>3474.1981571087763</v>
      </c>
      <c r="K15" s="42">
        <v>3474.1981571087763</v>
      </c>
      <c r="L15" s="26">
        <f t="shared" si="5"/>
        <v>531.17972356631617</v>
      </c>
      <c r="M15" s="29">
        <f t="shared" si="6"/>
        <v>0.1528927538227593</v>
      </c>
      <c r="N15" s="7">
        <v>0</v>
      </c>
      <c r="O15" s="26">
        <f t="shared" si="7"/>
        <v>531.17972356631617</v>
      </c>
      <c r="P15" s="31">
        <f t="shared" si="8"/>
        <v>0.1528927538227593</v>
      </c>
      <c r="R15" s="4" t="s">
        <v>31</v>
      </c>
      <c r="S15" s="42">
        <v>2636</v>
      </c>
      <c r="T15" s="5">
        <v>0</v>
      </c>
      <c r="U15" s="42">
        <v>1870.174065646574</v>
      </c>
      <c r="V15" s="25">
        <f t="shared" si="9"/>
        <v>1870.174065646574</v>
      </c>
      <c r="W15" s="6">
        <v>0</v>
      </c>
      <c r="X15" s="7">
        <v>0</v>
      </c>
      <c r="Y15" s="26">
        <f t="shared" si="10"/>
        <v>4506.1740656465736</v>
      </c>
      <c r="Z15" s="25">
        <f t="shared" si="11"/>
        <v>4506.1740656465736</v>
      </c>
      <c r="AA15" s="42">
        <v>3909.6731005622378</v>
      </c>
      <c r="AB15" s="42">
        <v>3909.6731005622378</v>
      </c>
      <c r="AC15" s="26">
        <f t="shared" si="12"/>
        <v>596.5009650843358</v>
      </c>
      <c r="AD15" s="29">
        <f t="shared" si="13"/>
        <v>0.15257054739398926</v>
      </c>
      <c r="AE15" s="7">
        <v>0</v>
      </c>
      <c r="AF15" s="26">
        <f t="shared" si="14"/>
        <v>596.5009650843358</v>
      </c>
      <c r="AG15" s="31">
        <f t="shared" si="15"/>
        <v>0.15257054739398926</v>
      </c>
    </row>
    <row r="16" spans="1:33" ht="15" x14ac:dyDescent="0.25">
      <c r="A16" s="4">
        <f t="shared" si="16"/>
        <v>2027</v>
      </c>
      <c r="B16" s="42">
        <v>2494</v>
      </c>
      <c r="C16" s="5">
        <v>0</v>
      </c>
      <c r="D16" s="42">
        <v>1559.4085270140631</v>
      </c>
      <c r="E16" s="25">
        <f t="shared" si="2"/>
        <v>1559.4085270140631</v>
      </c>
      <c r="F16" s="6">
        <v>0</v>
      </c>
      <c r="G16" s="7">
        <v>0</v>
      </c>
      <c r="H16" s="26">
        <f t="shared" si="3"/>
        <v>4053.4085270140631</v>
      </c>
      <c r="I16" s="25">
        <f t="shared" si="4"/>
        <v>4053.4085270140631</v>
      </c>
      <c r="J16" s="42">
        <v>3515.9639365339676</v>
      </c>
      <c r="K16" s="42">
        <v>3515.9639365339676</v>
      </c>
      <c r="L16" s="26">
        <f t="shared" si="5"/>
        <v>537.44459048009548</v>
      </c>
      <c r="M16" s="29">
        <f t="shared" si="6"/>
        <v>0.15285839109314289</v>
      </c>
      <c r="N16" s="7">
        <v>0</v>
      </c>
      <c r="O16" s="26">
        <f t="shared" si="7"/>
        <v>537.44459048009548</v>
      </c>
      <c r="P16" s="31">
        <f t="shared" si="8"/>
        <v>0.15285839109314289</v>
      </c>
      <c r="R16" s="4" t="s">
        <v>35</v>
      </c>
      <c r="S16" s="42">
        <v>2636</v>
      </c>
      <c r="T16" s="5">
        <v>0</v>
      </c>
      <c r="U16" s="42">
        <v>1922.8682763680777</v>
      </c>
      <c r="V16" s="25">
        <f t="shared" si="9"/>
        <v>1922.8682763680777</v>
      </c>
      <c r="W16" s="6">
        <v>0</v>
      </c>
      <c r="X16" s="7">
        <v>0</v>
      </c>
      <c r="Y16" s="26">
        <f t="shared" si="10"/>
        <v>4558.8682763680772</v>
      </c>
      <c r="Z16" s="25">
        <f t="shared" si="11"/>
        <v>4558.8682763680772</v>
      </c>
      <c r="AA16" s="42">
        <v>3955.4941533635451</v>
      </c>
      <c r="AB16" s="42">
        <v>3955.4941533635451</v>
      </c>
      <c r="AC16" s="26">
        <f t="shared" si="12"/>
        <v>603.37412300453207</v>
      </c>
      <c r="AD16" s="29">
        <f t="shared" si="13"/>
        <v>0.15254076977751421</v>
      </c>
      <c r="AE16" s="7">
        <v>0</v>
      </c>
      <c r="AF16" s="26">
        <f t="shared" si="14"/>
        <v>603.37412300453207</v>
      </c>
      <c r="AG16" s="31">
        <f t="shared" si="15"/>
        <v>0.15254076977751421</v>
      </c>
    </row>
    <row r="17" spans="1:33" ht="15" x14ac:dyDescent="0.25">
      <c r="A17" s="4">
        <f t="shared" si="16"/>
        <v>2028</v>
      </c>
      <c r="B17" s="42">
        <v>2494</v>
      </c>
      <c r="C17" s="5">
        <v>0</v>
      </c>
      <c r="D17" s="42">
        <v>1608.6439448396891</v>
      </c>
      <c r="E17" s="25">
        <f t="shared" si="2"/>
        <v>1608.6439448396891</v>
      </c>
      <c r="F17" s="6">
        <v>0</v>
      </c>
      <c r="G17" s="7">
        <v>0</v>
      </c>
      <c r="H17" s="26">
        <f t="shared" si="3"/>
        <v>4102.6439448396886</v>
      </c>
      <c r="I17" s="25">
        <f t="shared" si="4"/>
        <v>4102.6439448396886</v>
      </c>
      <c r="J17" s="42">
        <v>3558.7773433388602</v>
      </c>
      <c r="K17" s="42">
        <v>3558.7773433388602</v>
      </c>
      <c r="L17" s="26">
        <f t="shared" si="5"/>
        <v>543.86660150082844</v>
      </c>
      <c r="M17" s="29">
        <f t="shared" si="6"/>
        <v>0.15282400359179832</v>
      </c>
      <c r="N17" s="7">
        <v>0</v>
      </c>
      <c r="O17" s="26">
        <f t="shared" si="7"/>
        <v>543.86660150082844</v>
      </c>
      <c r="P17" s="31">
        <f t="shared" si="8"/>
        <v>0.15282400359179832</v>
      </c>
      <c r="R17" s="4" t="s">
        <v>36</v>
      </c>
      <c r="S17" s="42">
        <v>2636</v>
      </c>
      <c r="T17" s="5">
        <v>0</v>
      </c>
      <c r="U17" s="42">
        <v>1977.9360693766853</v>
      </c>
      <c r="V17" s="25">
        <f t="shared" si="9"/>
        <v>1977.9360693766853</v>
      </c>
      <c r="W17" s="6">
        <v>0</v>
      </c>
      <c r="X17" s="7">
        <v>0</v>
      </c>
      <c r="Y17" s="26">
        <f t="shared" si="10"/>
        <v>4613.9360693766848</v>
      </c>
      <c r="Z17" s="25">
        <f t="shared" si="11"/>
        <v>4613.9360693766848</v>
      </c>
      <c r="AA17" s="42">
        <v>4003.3791907623345</v>
      </c>
      <c r="AB17" s="42">
        <v>4003.3791907623345</v>
      </c>
      <c r="AC17" s="26">
        <f t="shared" si="12"/>
        <v>610.55687861435035</v>
      </c>
      <c r="AD17" s="29">
        <f t="shared" si="13"/>
        <v>0.15251037923741778</v>
      </c>
      <c r="AE17" s="7">
        <v>0</v>
      </c>
      <c r="AF17" s="26">
        <f t="shared" si="14"/>
        <v>610.55687861435035</v>
      </c>
      <c r="AG17" s="31">
        <f t="shared" si="15"/>
        <v>0.15251037923741778</v>
      </c>
    </row>
    <row r="18" spans="1:33" ht="15" x14ac:dyDescent="0.25">
      <c r="A18" s="4">
        <f t="shared" si="16"/>
        <v>2029</v>
      </c>
      <c r="B18" s="42">
        <v>2494</v>
      </c>
      <c r="C18" s="5">
        <v>0</v>
      </c>
      <c r="D18" s="42">
        <v>1660.2082796509176</v>
      </c>
      <c r="E18" s="25">
        <f t="shared" si="2"/>
        <v>1660.2082796509176</v>
      </c>
      <c r="F18" s="6">
        <v>0</v>
      </c>
      <c r="G18" s="7">
        <v>0</v>
      </c>
      <c r="H18" s="26">
        <f t="shared" si="3"/>
        <v>4154.2082796509176</v>
      </c>
      <c r="I18" s="25">
        <f t="shared" si="4"/>
        <v>4154.2082796509176</v>
      </c>
      <c r="J18" s="42">
        <v>3603.6158953486238</v>
      </c>
      <c r="K18" s="42">
        <v>3603.6158953486238</v>
      </c>
      <c r="L18" s="26">
        <f t="shared" si="5"/>
        <v>550.59238430229379</v>
      </c>
      <c r="M18" s="29">
        <f t="shared" si="6"/>
        <v>0.15278886548729356</v>
      </c>
      <c r="N18" s="7">
        <v>0</v>
      </c>
      <c r="O18" s="26">
        <f t="shared" si="7"/>
        <v>550.59238430229379</v>
      </c>
      <c r="P18" s="31">
        <f t="shared" si="8"/>
        <v>0.15278886548729356</v>
      </c>
      <c r="R18" s="4" t="s">
        <v>37</v>
      </c>
      <c r="S18" s="42">
        <v>2636</v>
      </c>
      <c r="T18" s="5">
        <v>0</v>
      </c>
      <c r="U18" s="42">
        <v>2029.4312935220109</v>
      </c>
      <c r="V18" s="25">
        <f t="shared" si="9"/>
        <v>2029.4312935220109</v>
      </c>
      <c r="W18" s="6">
        <v>0</v>
      </c>
      <c r="X18" s="7">
        <v>0</v>
      </c>
      <c r="Y18" s="26">
        <f t="shared" si="10"/>
        <v>4665.4312935220114</v>
      </c>
      <c r="Z18" s="25">
        <f t="shared" si="11"/>
        <v>4665.4312935220114</v>
      </c>
      <c r="AA18" s="42">
        <v>4048.1576465408789</v>
      </c>
      <c r="AB18" s="42">
        <v>4048.1576465408789</v>
      </c>
      <c r="AC18" s="26">
        <f t="shared" si="12"/>
        <v>617.27364698113252</v>
      </c>
      <c r="AD18" s="29">
        <f t="shared" si="13"/>
        <v>0.15248261082633191</v>
      </c>
      <c r="AE18" s="7">
        <v>0</v>
      </c>
      <c r="AF18" s="26">
        <f t="shared" si="14"/>
        <v>617.27364698113252</v>
      </c>
      <c r="AG18" s="31">
        <f t="shared" si="15"/>
        <v>0.15248261082633191</v>
      </c>
    </row>
    <row r="19" spans="1:33" ht="15" x14ac:dyDescent="0.25">
      <c r="A19" s="4">
        <f t="shared" si="16"/>
        <v>2030</v>
      </c>
      <c r="B19" s="42">
        <v>2494</v>
      </c>
      <c r="C19" s="5">
        <v>0</v>
      </c>
      <c r="D19" s="42">
        <v>1703.5364812163289</v>
      </c>
      <c r="E19" s="25">
        <f t="shared" si="2"/>
        <v>1703.5364812163289</v>
      </c>
      <c r="F19" s="6">
        <v>0</v>
      </c>
      <c r="G19" s="7">
        <v>0</v>
      </c>
      <c r="H19" s="26">
        <f t="shared" si="3"/>
        <v>4197.5364812163289</v>
      </c>
      <c r="I19" s="25">
        <f t="shared" si="4"/>
        <v>4197.5364812163289</v>
      </c>
      <c r="J19" s="42">
        <v>3641.2925923620251</v>
      </c>
      <c r="K19" s="42">
        <v>3641.2925923620251</v>
      </c>
      <c r="L19" s="26">
        <f t="shared" si="5"/>
        <v>556.2438888543038</v>
      </c>
      <c r="M19" s="29">
        <f t="shared" si="6"/>
        <v>0.15276000891031963</v>
      </c>
      <c r="N19" s="7">
        <v>0</v>
      </c>
      <c r="O19" s="26">
        <f t="shared" si="7"/>
        <v>556.2438888543038</v>
      </c>
      <c r="P19" s="31">
        <f t="shared" si="8"/>
        <v>0.15276000891031963</v>
      </c>
      <c r="R19" s="4" t="s">
        <v>38</v>
      </c>
      <c r="S19" s="42">
        <v>3124.9180000000001</v>
      </c>
      <c r="T19" s="5">
        <v>0</v>
      </c>
      <c r="U19" s="42">
        <v>1595.5450653076173</v>
      </c>
      <c r="V19" s="25">
        <f t="shared" si="9"/>
        <v>1595.5450653076173</v>
      </c>
      <c r="W19" s="6">
        <v>0</v>
      </c>
      <c r="X19" s="7">
        <v>0</v>
      </c>
      <c r="Y19" s="26">
        <f t="shared" si="10"/>
        <v>4720.4630653076174</v>
      </c>
      <c r="Z19" s="25">
        <f t="shared" si="11"/>
        <v>4720.4630653076174</v>
      </c>
      <c r="AA19" s="42">
        <v>4096.0113663871834</v>
      </c>
      <c r="AB19" s="42">
        <v>4096.0113663871834</v>
      </c>
      <c r="AC19" s="26">
        <f t="shared" si="12"/>
        <v>624.45169892043396</v>
      </c>
      <c r="AD19" s="29">
        <f t="shared" si="13"/>
        <v>0.15245360499846974</v>
      </c>
      <c r="AE19" s="7">
        <v>0</v>
      </c>
      <c r="AF19" s="26">
        <f t="shared" si="14"/>
        <v>624.45169892043396</v>
      </c>
      <c r="AG19" s="31">
        <f t="shared" si="15"/>
        <v>0.15245360499846974</v>
      </c>
    </row>
    <row r="20" spans="1:33" ht="15" x14ac:dyDescent="0.25">
      <c r="A20" s="4">
        <f t="shared" si="16"/>
        <v>2031</v>
      </c>
      <c r="B20" s="42">
        <v>2924.1579999999999</v>
      </c>
      <c r="C20" s="5">
        <v>0</v>
      </c>
      <c r="D20" s="42">
        <v>1377.9118165905893</v>
      </c>
      <c r="E20" s="25">
        <f t="shared" si="2"/>
        <v>1377.9118165905893</v>
      </c>
      <c r="F20" s="6">
        <v>0</v>
      </c>
      <c r="G20" s="7">
        <v>0</v>
      </c>
      <c r="H20" s="26">
        <f t="shared" si="3"/>
        <v>4302.0698165905887</v>
      </c>
      <c r="I20" s="25">
        <f t="shared" si="4"/>
        <v>4302.0698165905887</v>
      </c>
      <c r="J20" s="42">
        <v>3681.0307350991584</v>
      </c>
      <c r="K20" s="42">
        <v>3681.0307350991584</v>
      </c>
      <c r="L20" s="26">
        <f t="shared" si="5"/>
        <v>621.03908149143035</v>
      </c>
      <c r="M20" s="29">
        <f t="shared" si="6"/>
        <v>0.16871336486537133</v>
      </c>
      <c r="N20" s="7">
        <v>0</v>
      </c>
      <c r="O20" s="26">
        <f t="shared" si="7"/>
        <v>621.03908149143035</v>
      </c>
      <c r="P20" s="31">
        <f t="shared" si="8"/>
        <v>0.16871336486537133</v>
      </c>
      <c r="R20" s="4" t="s">
        <v>39</v>
      </c>
      <c r="S20" s="42">
        <v>3124.9180000000001</v>
      </c>
      <c r="T20" s="5">
        <v>0</v>
      </c>
      <c r="U20" s="42">
        <v>1649.4080928672124</v>
      </c>
      <c r="V20" s="25">
        <f t="shared" si="9"/>
        <v>1649.4080928672124</v>
      </c>
      <c r="W20" s="6">
        <v>0</v>
      </c>
      <c r="X20" s="7">
        <v>0</v>
      </c>
      <c r="Y20" s="26">
        <f t="shared" si="10"/>
        <v>4774.3260928672125</v>
      </c>
      <c r="Z20" s="25">
        <f t="shared" si="11"/>
        <v>4774.3260928672125</v>
      </c>
      <c r="AA20" s="42">
        <v>4142.8487764062711</v>
      </c>
      <c r="AB20" s="42">
        <v>4142.8487764062711</v>
      </c>
      <c r="AC20" s="26">
        <f t="shared" si="12"/>
        <v>631.47731646094144</v>
      </c>
      <c r="AD20" s="29">
        <f t="shared" si="13"/>
        <v>0.15242586696797528</v>
      </c>
      <c r="AE20" s="7">
        <v>0</v>
      </c>
      <c r="AF20" s="26">
        <f t="shared" si="14"/>
        <v>631.47731646094144</v>
      </c>
      <c r="AG20" s="31">
        <f t="shared" si="15"/>
        <v>0.15242586696797528</v>
      </c>
    </row>
    <row r="21" spans="1:33" ht="15" x14ac:dyDescent="0.25">
      <c r="A21" s="4">
        <f t="shared" si="16"/>
        <v>2032</v>
      </c>
      <c r="B21" s="42">
        <v>2924.1579999999999</v>
      </c>
      <c r="C21" s="5">
        <v>0</v>
      </c>
      <c r="D21" s="42">
        <v>1377.714882507636</v>
      </c>
      <c r="E21" s="25">
        <f t="shared" si="2"/>
        <v>1377.714882507636</v>
      </c>
      <c r="F21" s="6">
        <v>0</v>
      </c>
      <c r="G21" s="7">
        <v>0</v>
      </c>
      <c r="H21" s="26">
        <f t="shared" si="3"/>
        <v>4301.8728825076359</v>
      </c>
      <c r="I21" s="25">
        <f t="shared" si="4"/>
        <v>4301.8728825076359</v>
      </c>
      <c r="J21" s="42">
        <v>3720.7688778362904</v>
      </c>
      <c r="K21" s="42">
        <v>3720.7688778362904</v>
      </c>
      <c r="L21" s="26">
        <f t="shared" si="5"/>
        <v>581.10400467134559</v>
      </c>
      <c r="M21" s="29">
        <f t="shared" si="6"/>
        <v>0.15617847379148969</v>
      </c>
      <c r="N21" s="7">
        <v>0</v>
      </c>
      <c r="O21" s="26">
        <f t="shared" si="7"/>
        <v>581.10400467134559</v>
      </c>
      <c r="P21" s="31">
        <f t="shared" si="8"/>
        <v>0.15617847379148969</v>
      </c>
      <c r="R21" s="4" t="s">
        <v>40</v>
      </c>
      <c r="S21" s="42">
        <v>3613.8360000000002</v>
      </c>
      <c r="T21" s="5">
        <v>0</v>
      </c>
      <c r="U21" s="42">
        <v>1203.8571990966798</v>
      </c>
      <c r="V21" s="25">
        <f t="shared" si="9"/>
        <v>1203.8571990966798</v>
      </c>
      <c r="W21" s="6">
        <v>0</v>
      </c>
      <c r="X21" s="7">
        <v>0</v>
      </c>
      <c r="Y21" s="26">
        <f t="shared" si="10"/>
        <v>4817.6931990966805</v>
      </c>
      <c r="Z21" s="25">
        <f t="shared" si="11"/>
        <v>4817.6931990966805</v>
      </c>
      <c r="AA21" s="42">
        <v>4180.559282455346</v>
      </c>
      <c r="AB21" s="42">
        <v>4180.559282455346</v>
      </c>
      <c r="AC21" s="26">
        <f t="shared" si="12"/>
        <v>637.13391664133451</v>
      </c>
      <c r="AD21" s="29">
        <f t="shared" si="13"/>
        <v>0.15240399037401761</v>
      </c>
      <c r="AE21" s="7">
        <v>0</v>
      </c>
      <c r="AF21" s="26">
        <f t="shared" si="14"/>
        <v>637.13391664133451</v>
      </c>
      <c r="AG21" s="31">
        <f t="shared" si="15"/>
        <v>0.15240399037401761</v>
      </c>
    </row>
    <row r="22" spans="1:33" ht="15" x14ac:dyDescent="0.25">
      <c r="A22" s="4">
        <f t="shared" si="16"/>
        <v>2033</v>
      </c>
      <c r="B22" s="42">
        <v>3354.3159999999998</v>
      </c>
      <c r="C22" s="5">
        <v>0</v>
      </c>
      <c r="D22" s="42">
        <v>1017.5189330950979</v>
      </c>
      <c r="E22" s="25">
        <f t="shared" si="2"/>
        <v>1017.5189330950979</v>
      </c>
      <c r="F22" s="6">
        <v>0</v>
      </c>
      <c r="G22" s="7">
        <v>0</v>
      </c>
      <c r="H22" s="26">
        <f t="shared" si="3"/>
        <v>4371.8349330950978</v>
      </c>
      <c r="I22" s="25">
        <f t="shared" si="4"/>
        <v>4371.8349330950978</v>
      </c>
      <c r="J22" s="42">
        <v>3758.4768924021773</v>
      </c>
      <c r="K22" s="42">
        <v>3758.4768924021773</v>
      </c>
      <c r="L22" s="26">
        <f t="shared" si="5"/>
        <v>613.35804069292044</v>
      </c>
      <c r="M22" s="29">
        <f t="shared" si="6"/>
        <v>0.16319324509692576</v>
      </c>
      <c r="N22" s="7">
        <v>0</v>
      </c>
      <c r="O22" s="26">
        <f t="shared" si="7"/>
        <v>613.35804069292044</v>
      </c>
      <c r="P22" s="31">
        <f t="shared" si="8"/>
        <v>0.16319324509692576</v>
      </c>
      <c r="R22" s="4" t="s">
        <v>41</v>
      </c>
      <c r="S22" s="42">
        <v>3613.8360000000002</v>
      </c>
      <c r="T22" s="5">
        <v>0</v>
      </c>
      <c r="U22" s="42">
        <v>1244.8924745888166</v>
      </c>
      <c r="V22" s="25">
        <f t="shared" si="9"/>
        <v>1244.8924745888166</v>
      </c>
      <c r="W22" s="6">
        <v>0</v>
      </c>
      <c r="X22" s="7">
        <v>0</v>
      </c>
      <c r="Y22" s="26">
        <f t="shared" si="10"/>
        <v>4858.7284745888173</v>
      </c>
      <c r="Z22" s="25">
        <f t="shared" si="11"/>
        <v>4858.7284745888173</v>
      </c>
      <c r="AA22" s="42">
        <v>4216.2421518163619</v>
      </c>
      <c r="AB22" s="42">
        <v>4216.2421518163619</v>
      </c>
      <c r="AC22" s="26">
        <f t="shared" si="12"/>
        <v>642.48632277245542</v>
      </c>
      <c r="AD22" s="29">
        <f t="shared" si="13"/>
        <v>0.15238363918345429</v>
      </c>
      <c r="AE22" s="7">
        <v>0</v>
      </c>
      <c r="AF22" s="26">
        <f t="shared" si="14"/>
        <v>642.48632277245542</v>
      </c>
      <c r="AG22" s="31">
        <f t="shared" si="15"/>
        <v>0.15238363918345429</v>
      </c>
    </row>
    <row r="23" spans="1:33" ht="15" x14ac:dyDescent="0.25">
      <c r="A23" s="4">
        <f t="shared" si="16"/>
        <v>2034</v>
      </c>
      <c r="B23" s="42">
        <v>3354.3159999999998</v>
      </c>
      <c r="C23" s="5">
        <v>0</v>
      </c>
      <c r="D23" s="42">
        <v>1017.3239634296225</v>
      </c>
      <c r="E23" s="25">
        <f t="shared" si="2"/>
        <v>1017.3239634296225</v>
      </c>
      <c r="F23" s="6">
        <v>0</v>
      </c>
      <c r="G23" s="7">
        <v>0</v>
      </c>
      <c r="H23" s="26">
        <f t="shared" si="3"/>
        <v>4371.6399634296222</v>
      </c>
      <c r="I23" s="25">
        <f t="shared" si="4"/>
        <v>4371.6399634296222</v>
      </c>
      <c r="J23" s="42">
        <v>3792.1270947181965</v>
      </c>
      <c r="K23" s="42">
        <v>3792.1270947181965</v>
      </c>
      <c r="L23" s="26">
        <f t="shared" si="5"/>
        <v>579.51286871142565</v>
      </c>
      <c r="M23" s="29">
        <f t="shared" si="6"/>
        <v>0.15282000160769688</v>
      </c>
      <c r="N23" s="7">
        <v>0</v>
      </c>
      <c r="O23" s="26">
        <f t="shared" si="7"/>
        <v>579.51286871142565</v>
      </c>
      <c r="P23" s="31">
        <f t="shared" si="8"/>
        <v>0.15282000160769688</v>
      </c>
      <c r="R23" s="4" t="s">
        <v>42</v>
      </c>
      <c r="S23" s="42">
        <v>3613.8360000000002</v>
      </c>
      <c r="T23" s="5">
        <v>0</v>
      </c>
      <c r="U23" s="42">
        <v>1285.8860287572948</v>
      </c>
      <c r="V23" s="25">
        <f t="shared" si="9"/>
        <v>1285.8860287572948</v>
      </c>
      <c r="W23" s="6">
        <v>0</v>
      </c>
      <c r="X23" s="7">
        <v>0</v>
      </c>
      <c r="Y23" s="26">
        <f t="shared" si="10"/>
        <v>4899.7220287572945</v>
      </c>
      <c r="Z23" s="25">
        <f t="shared" si="11"/>
        <v>4899.7220287572945</v>
      </c>
      <c r="AA23" s="42">
        <v>4251.8887206585168</v>
      </c>
      <c r="AB23" s="42">
        <v>4251.8887206585168</v>
      </c>
      <c r="AC23" s="26">
        <f t="shared" si="12"/>
        <v>647.83330809877771</v>
      </c>
      <c r="AD23" s="29">
        <f t="shared" si="13"/>
        <v>0.15236365546237618</v>
      </c>
      <c r="AE23" s="7">
        <v>0</v>
      </c>
      <c r="AF23" s="26">
        <f t="shared" si="14"/>
        <v>647.83330809877771</v>
      </c>
      <c r="AG23" s="31">
        <f t="shared" si="15"/>
        <v>0.15236365546237618</v>
      </c>
    </row>
    <row r="24" spans="1:33" ht="15" x14ac:dyDescent="0.25">
      <c r="A24" s="4">
        <f t="shared" si="16"/>
        <v>2035</v>
      </c>
      <c r="B24" s="42">
        <v>3354.3159999999998</v>
      </c>
      <c r="C24" s="5">
        <v>0</v>
      </c>
      <c r="D24" s="42">
        <v>1055.3836764998282</v>
      </c>
      <c r="E24" s="25">
        <f t="shared" si="2"/>
        <v>1055.3836764998282</v>
      </c>
      <c r="F24" s="6">
        <v>0</v>
      </c>
      <c r="G24" s="7">
        <v>0</v>
      </c>
      <c r="H24" s="26">
        <f t="shared" si="3"/>
        <v>4409.6996764998275</v>
      </c>
      <c r="I24" s="25">
        <f t="shared" si="4"/>
        <v>4409.6996764998275</v>
      </c>
      <c r="J24" s="42">
        <v>3825.7823273911549</v>
      </c>
      <c r="K24" s="42">
        <v>3825.7823273911549</v>
      </c>
      <c r="L24" s="26">
        <f t="shared" si="5"/>
        <v>583.91734910867262</v>
      </c>
      <c r="M24" s="29">
        <f t="shared" si="6"/>
        <v>0.15262691369763648</v>
      </c>
      <c r="N24" s="7">
        <v>0</v>
      </c>
      <c r="O24" s="26">
        <f t="shared" si="7"/>
        <v>583.91734910867262</v>
      </c>
      <c r="P24" s="31">
        <f t="shared" si="8"/>
        <v>0.15262691369763648</v>
      </c>
      <c r="R24" s="4" t="s">
        <v>43</v>
      </c>
      <c r="S24" s="42">
        <v>4205.8061619999999</v>
      </c>
      <c r="T24" s="5">
        <v>0</v>
      </c>
      <c r="U24" s="42">
        <v>973.52499999999998</v>
      </c>
      <c r="V24" s="25">
        <f t="shared" si="9"/>
        <v>973.52499999999998</v>
      </c>
      <c r="W24" s="6">
        <v>0</v>
      </c>
      <c r="X24" s="7">
        <v>0</v>
      </c>
      <c r="Y24" s="26">
        <f t="shared" si="10"/>
        <v>5179.3311619999995</v>
      </c>
      <c r="Z24" s="25">
        <f t="shared" si="11"/>
        <v>5179.3311619999995</v>
      </c>
      <c r="AA24" s="42">
        <v>4289.5603873149803</v>
      </c>
      <c r="AB24" s="42">
        <v>4289.5603873149803</v>
      </c>
      <c r="AC24" s="26">
        <f t="shared" si="12"/>
        <v>889.77077468501921</v>
      </c>
      <c r="AD24" s="29">
        <f t="shared" si="13"/>
        <v>0.20742703082493841</v>
      </c>
      <c r="AE24" s="7">
        <v>0</v>
      </c>
      <c r="AF24" s="26">
        <f t="shared" si="14"/>
        <v>889.77077468501921</v>
      </c>
      <c r="AG24" s="31">
        <f t="shared" si="15"/>
        <v>0.20742703082493841</v>
      </c>
    </row>
    <row r="25" spans="1:33" ht="15" x14ac:dyDescent="0.25">
      <c r="A25" s="4">
        <f t="shared" si="16"/>
        <v>2036</v>
      </c>
      <c r="B25" s="42">
        <v>3947.153738</v>
      </c>
      <c r="C25" s="5">
        <v>0</v>
      </c>
      <c r="D25" s="42">
        <v>966.93694376941187</v>
      </c>
      <c r="E25" s="25">
        <f t="shared" si="2"/>
        <v>966.93694376941187</v>
      </c>
      <c r="F25" s="6">
        <v>0</v>
      </c>
      <c r="G25" s="7">
        <v>0</v>
      </c>
      <c r="H25" s="26">
        <f t="shared" si="3"/>
        <v>4914.0906817694122</v>
      </c>
      <c r="I25" s="25">
        <f t="shared" si="4"/>
        <v>4914.0906817694122</v>
      </c>
      <c r="J25" s="42">
        <v>3858.3824108442841</v>
      </c>
      <c r="K25" s="42">
        <v>3858.3824108442841</v>
      </c>
      <c r="L25" s="26">
        <f t="shared" si="5"/>
        <v>1055.7082709251281</v>
      </c>
      <c r="M25" s="29">
        <f t="shared" si="6"/>
        <v>0.27361421407011854</v>
      </c>
      <c r="N25" s="7">
        <v>0</v>
      </c>
      <c r="O25" s="26">
        <f t="shared" si="7"/>
        <v>1055.7082709251281</v>
      </c>
      <c r="P25" s="31">
        <f t="shared" si="8"/>
        <v>0.27361421407011854</v>
      </c>
      <c r="R25" s="4" t="s">
        <v>44</v>
      </c>
      <c r="S25" s="42">
        <v>4205.8061619999999</v>
      </c>
      <c r="T25" s="5">
        <v>0</v>
      </c>
      <c r="U25" s="42">
        <v>973.52499999999998</v>
      </c>
      <c r="V25" s="25">
        <f t="shared" si="9"/>
        <v>973.52499999999998</v>
      </c>
      <c r="W25" s="6">
        <v>0</v>
      </c>
      <c r="X25" s="7">
        <v>0</v>
      </c>
      <c r="Y25" s="26">
        <f t="shared" si="10"/>
        <v>5179.3311619999995</v>
      </c>
      <c r="Z25" s="25">
        <f t="shared" si="11"/>
        <v>5179.3311619999995</v>
      </c>
      <c r="AA25" s="42">
        <v>4329.2985300521132</v>
      </c>
      <c r="AB25" s="42">
        <v>4329.2985300521132</v>
      </c>
      <c r="AC25" s="26">
        <f t="shared" si="12"/>
        <v>850.03263194788633</v>
      </c>
      <c r="AD25" s="29">
        <f t="shared" si="13"/>
        <v>0.19634419434172265</v>
      </c>
      <c r="AE25" s="7">
        <v>0</v>
      </c>
      <c r="AF25" s="26">
        <f t="shared" si="14"/>
        <v>850.03263194788633</v>
      </c>
      <c r="AG25" s="31">
        <f t="shared" si="15"/>
        <v>0.19634419434172265</v>
      </c>
    </row>
    <row r="26" spans="1:33" ht="15" x14ac:dyDescent="0.25">
      <c r="A26" s="4">
        <f t="shared" si="16"/>
        <v>2037</v>
      </c>
      <c r="B26" s="42">
        <v>3947.153738</v>
      </c>
      <c r="C26" s="5">
        <v>0</v>
      </c>
      <c r="D26" s="42">
        <v>966.74488405056491</v>
      </c>
      <c r="E26" s="25">
        <f t="shared" si="2"/>
        <v>966.74488405056491</v>
      </c>
      <c r="F26" s="6">
        <v>0</v>
      </c>
      <c r="G26" s="7">
        <v>0</v>
      </c>
      <c r="H26" s="26">
        <f t="shared" si="3"/>
        <v>4913.8986220505649</v>
      </c>
      <c r="I26" s="25">
        <f t="shared" si="4"/>
        <v>4913.8986220505649</v>
      </c>
      <c r="J26" s="42">
        <v>3888.9861277712776</v>
      </c>
      <c r="K26" s="42">
        <v>3888.9861277712776</v>
      </c>
      <c r="L26" s="26">
        <f t="shared" si="5"/>
        <v>1024.9124942792873</v>
      </c>
      <c r="M26" s="29">
        <f t="shared" si="6"/>
        <v>0.26354233741292621</v>
      </c>
      <c r="N26" s="7">
        <v>0</v>
      </c>
      <c r="O26" s="26">
        <f t="shared" si="7"/>
        <v>1024.9124942792873</v>
      </c>
      <c r="P26" s="31">
        <f t="shared" si="8"/>
        <v>0.26354233741292621</v>
      </c>
      <c r="R26" s="4" t="s">
        <v>45</v>
      </c>
      <c r="S26" s="42">
        <v>4205.8061619999999</v>
      </c>
      <c r="T26" s="5">
        <v>0</v>
      </c>
      <c r="U26" s="42">
        <v>973.52499999999998</v>
      </c>
      <c r="V26" s="25">
        <f t="shared" si="9"/>
        <v>973.52499999999998</v>
      </c>
      <c r="W26" s="6">
        <v>0</v>
      </c>
      <c r="X26" s="7">
        <v>0</v>
      </c>
      <c r="Y26" s="26">
        <f t="shared" si="10"/>
        <v>5179.3311619999995</v>
      </c>
      <c r="Z26" s="25">
        <f t="shared" si="11"/>
        <v>5179.3311619999995</v>
      </c>
      <c r="AA26" s="42">
        <v>4366.9701967085757</v>
      </c>
      <c r="AB26" s="42">
        <v>4366.9701967085757</v>
      </c>
      <c r="AC26" s="26">
        <f t="shared" si="12"/>
        <v>812.36096529142378</v>
      </c>
      <c r="AD26" s="29">
        <f t="shared" si="13"/>
        <v>0.18602393162740324</v>
      </c>
      <c r="AE26" s="7">
        <v>0</v>
      </c>
      <c r="AF26" s="26">
        <f t="shared" si="14"/>
        <v>812.36096529142378</v>
      </c>
      <c r="AG26" s="31">
        <f t="shared" si="15"/>
        <v>0.18602393162740324</v>
      </c>
    </row>
    <row r="27" spans="1:33" x14ac:dyDescent="0.3">
      <c r="A27" s="4">
        <f t="shared" si="16"/>
        <v>2038</v>
      </c>
      <c r="B27" s="42">
        <v>3947.153738</v>
      </c>
      <c r="C27" s="5">
        <v>0</v>
      </c>
      <c r="D27" s="42">
        <v>966.69765873417464</v>
      </c>
      <c r="E27" s="25">
        <f t="shared" si="2"/>
        <v>966.69765873417464</v>
      </c>
      <c r="F27" s="6">
        <v>0</v>
      </c>
      <c r="G27" s="7">
        <v>0</v>
      </c>
      <c r="H27" s="26">
        <f t="shared" si="3"/>
        <v>4913.8513967341751</v>
      </c>
      <c r="I27" s="25">
        <f t="shared" si="4"/>
        <v>4913.8513967341751</v>
      </c>
      <c r="J27" s="42">
        <v>3919.5610660195366</v>
      </c>
      <c r="K27" s="42">
        <v>3919.5610660195366</v>
      </c>
      <c r="L27" s="26">
        <f t="shared" si="5"/>
        <v>994.29033071463846</v>
      </c>
      <c r="M27" s="29">
        <f t="shared" si="6"/>
        <v>0.25367389714491123</v>
      </c>
      <c r="N27" s="7">
        <v>0</v>
      </c>
      <c r="O27" s="26">
        <f t="shared" si="7"/>
        <v>994.29033071463846</v>
      </c>
      <c r="P27" s="31">
        <f t="shared" si="8"/>
        <v>0.25367389714491123</v>
      </c>
      <c r="R27" s="4" t="s">
        <v>46</v>
      </c>
      <c r="S27" s="42">
        <v>4205.8061619999999</v>
      </c>
      <c r="T27" s="5">
        <v>0</v>
      </c>
      <c r="U27" s="42">
        <v>973.52499999999998</v>
      </c>
      <c r="V27" s="25">
        <f t="shared" si="9"/>
        <v>973.52499999999998</v>
      </c>
      <c r="W27" s="6">
        <v>0</v>
      </c>
      <c r="X27" s="7">
        <v>0</v>
      </c>
      <c r="Y27" s="26">
        <f t="shared" si="10"/>
        <v>5179.3311619999995</v>
      </c>
      <c r="Z27" s="25">
        <f t="shared" si="11"/>
        <v>5179.3311619999995</v>
      </c>
      <c r="AA27" s="42">
        <v>4406.6720389268476</v>
      </c>
      <c r="AB27" s="42">
        <v>4406.6720389268476</v>
      </c>
      <c r="AC27" s="26">
        <f t="shared" si="12"/>
        <v>772.65912307315193</v>
      </c>
      <c r="AD27" s="29">
        <f t="shared" si="13"/>
        <v>0.17533846772525347</v>
      </c>
      <c r="AE27" s="7">
        <v>0</v>
      </c>
      <c r="AF27" s="26">
        <f t="shared" si="14"/>
        <v>772.65912307315193</v>
      </c>
      <c r="AG27" s="31">
        <f t="shared" si="15"/>
        <v>0.17533846772525347</v>
      </c>
    </row>
    <row r="28" spans="1:33" x14ac:dyDescent="0.3">
      <c r="A28" s="4">
        <f t="shared" si="16"/>
        <v>2039</v>
      </c>
      <c r="B28" s="42">
        <v>3947.153738</v>
      </c>
      <c r="C28" s="5">
        <v>0</v>
      </c>
      <c r="D28" s="42">
        <v>638.51399544050378</v>
      </c>
      <c r="E28" s="25">
        <f t="shared" si="2"/>
        <v>638.51399544050378</v>
      </c>
      <c r="F28" s="6">
        <v>0</v>
      </c>
      <c r="G28" s="7">
        <v>0</v>
      </c>
      <c r="H28" s="26">
        <f t="shared" si="3"/>
        <v>4585.667733440504</v>
      </c>
      <c r="I28" s="25">
        <f t="shared" si="4"/>
        <v>4585.667733440504</v>
      </c>
      <c r="J28" s="42">
        <v>3950.1698133034679</v>
      </c>
      <c r="K28" s="42">
        <v>3950.1698133034679</v>
      </c>
      <c r="L28" s="26">
        <f t="shared" si="5"/>
        <v>635.49792013703609</v>
      </c>
      <c r="M28" s="29">
        <f t="shared" si="6"/>
        <v>0.16087863311516187</v>
      </c>
      <c r="N28" s="7">
        <v>0</v>
      </c>
      <c r="O28" s="26">
        <f t="shared" si="7"/>
        <v>635.49792013703609</v>
      </c>
      <c r="P28" s="31">
        <f t="shared" si="8"/>
        <v>0.16087863311516187</v>
      </c>
      <c r="R28" s="4" t="s">
        <v>47</v>
      </c>
      <c r="S28" s="42">
        <v>4205.8061619999999</v>
      </c>
      <c r="T28" s="5">
        <v>0</v>
      </c>
      <c r="U28" s="42">
        <v>910.57553503827273</v>
      </c>
      <c r="V28" s="25">
        <f t="shared" si="9"/>
        <v>910.57553503827273</v>
      </c>
      <c r="W28" s="6">
        <v>0</v>
      </c>
      <c r="X28" s="7">
        <v>0</v>
      </c>
      <c r="Y28" s="26">
        <f t="shared" si="10"/>
        <v>5116.3816970382723</v>
      </c>
      <c r="Z28" s="25">
        <f t="shared" si="11"/>
        <v>5116.3816970382723</v>
      </c>
      <c r="AA28" s="42">
        <v>4440.2884322071941</v>
      </c>
      <c r="AB28" s="42">
        <v>4440.2884322071941</v>
      </c>
      <c r="AC28" s="26">
        <f t="shared" si="12"/>
        <v>676.09326483107816</v>
      </c>
      <c r="AD28" s="29">
        <f t="shared" si="13"/>
        <v>0.15226336648022737</v>
      </c>
      <c r="AE28" s="7">
        <v>0</v>
      </c>
      <c r="AF28" s="26">
        <f t="shared" si="14"/>
        <v>676.09326483107816</v>
      </c>
      <c r="AG28" s="31">
        <f t="shared" si="15"/>
        <v>0.15226336648022737</v>
      </c>
    </row>
    <row r="29" spans="1:33" x14ac:dyDescent="0.3">
      <c r="A29" s="4">
        <f t="shared" si="16"/>
        <v>2040</v>
      </c>
      <c r="B29" s="42">
        <v>3947.153738</v>
      </c>
      <c r="C29" s="5">
        <v>0</v>
      </c>
      <c r="D29" s="42">
        <v>638.41807888755363</v>
      </c>
      <c r="E29" s="25">
        <f t="shared" si="2"/>
        <v>638.41807888755363</v>
      </c>
      <c r="F29" s="6">
        <v>0</v>
      </c>
      <c r="G29" s="7">
        <v>0</v>
      </c>
      <c r="H29" s="26">
        <f t="shared" si="3"/>
        <v>4585.5718168875537</v>
      </c>
      <c r="I29" s="25">
        <f t="shared" si="4"/>
        <v>4585.5718168875537</v>
      </c>
      <c r="J29" s="42">
        <v>3978.7146233804815</v>
      </c>
      <c r="K29" s="42">
        <v>3978.7146233804815</v>
      </c>
      <c r="L29" s="26">
        <f t="shared" si="5"/>
        <v>606.85719350707222</v>
      </c>
      <c r="M29" s="29">
        <f t="shared" si="6"/>
        <v>0.15252594140352321</v>
      </c>
      <c r="N29" s="7">
        <v>0</v>
      </c>
      <c r="O29" s="26">
        <f t="shared" si="7"/>
        <v>606.85719350707222</v>
      </c>
      <c r="P29" s="31">
        <f t="shared" si="8"/>
        <v>0.15252594140352321</v>
      </c>
      <c r="R29" s="4" t="s">
        <v>48</v>
      </c>
      <c r="S29" s="42">
        <v>4450.2651619999997</v>
      </c>
      <c r="T29" s="5">
        <v>0</v>
      </c>
      <c r="U29" s="42">
        <v>704.77538146972654</v>
      </c>
      <c r="V29" s="25">
        <f t="shared" si="9"/>
        <v>704.77538146972654</v>
      </c>
      <c r="W29" s="6">
        <v>0</v>
      </c>
      <c r="X29" s="7">
        <v>0</v>
      </c>
      <c r="Y29" s="26">
        <f t="shared" si="10"/>
        <v>5155.0405434697259</v>
      </c>
      <c r="Z29" s="25">
        <f t="shared" si="11"/>
        <v>5155.0405434697259</v>
      </c>
      <c r="AA29" s="42">
        <v>4473.9048254875406</v>
      </c>
      <c r="AB29" s="42">
        <v>4473.9048254875406</v>
      </c>
      <c r="AC29" s="26">
        <f t="shared" si="12"/>
        <v>681.13571798218527</v>
      </c>
      <c r="AD29" s="29">
        <f t="shared" si="13"/>
        <v>0.15224635850584037</v>
      </c>
      <c r="AE29" s="7">
        <v>0</v>
      </c>
      <c r="AF29" s="26">
        <f t="shared" si="14"/>
        <v>681.13571798218527</v>
      </c>
      <c r="AG29" s="31">
        <f t="shared" si="15"/>
        <v>0.15224635850584037</v>
      </c>
    </row>
    <row r="30" spans="1:33" x14ac:dyDescent="0.3">
      <c r="A30" s="4">
        <f t="shared" si="16"/>
        <v>2041</v>
      </c>
      <c r="B30" s="42">
        <v>4162.2327380000006</v>
      </c>
      <c r="C30" s="5">
        <v>0</v>
      </c>
      <c r="D30" s="42">
        <v>601.96500000000003</v>
      </c>
      <c r="E30" s="25">
        <f t="shared" si="2"/>
        <v>601.96500000000003</v>
      </c>
      <c r="F30" s="6">
        <v>0</v>
      </c>
      <c r="G30" s="7">
        <v>0</v>
      </c>
      <c r="H30" s="26">
        <f t="shared" si="3"/>
        <v>4764.1977380000008</v>
      </c>
      <c r="I30" s="25">
        <f t="shared" si="4"/>
        <v>4764.1977380000008</v>
      </c>
      <c r="J30" s="42">
        <v>4006.2430762397139</v>
      </c>
      <c r="K30" s="42">
        <v>4006.2430762397139</v>
      </c>
      <c r="L30" s="26">
        <f t="shared" si="5"/>
        <v>757.95466176028685</v>
      </c>
      <c r="M30" s="29">
        <f t="shared" si="6"/>
        <v>0.18919337826892624</v>
      </c>
      <c r="N30" s="7">
        <v>0</v>
      </c>
      <c r="O30" s="26">
        <f t="shared" si="7"/>
        <v>757.95466176028685</v>
      </c>
      <c r="P30" s="31">
        <f t="shared" si="8"/>
        <v>0.18919337826892624</v>
      </c>
      <c r="R30" s="4" t="s">
        <v>49</v>
      </c>
      <c r="S30" s="42">
        <v>4450.2651619999997</v>
      </c>
      <c r="T30" s="5">
        <v>0</v>
      </c>
      <c r="U30" s="42">
        <v>746.93483257478454</v>
      </c>
      <c r="V30" s="25">
        <f t="shared" si="9"/>
        <v>746.93483257478454</v>
      </c>
      <c r="W30" s="6">
        <v>0</v>
      </c>
      <c r="X30" s="7">
        <v>0</v>
      </c>
      <c r="Y30" s="26">
        <f t="shared" si="10"/>
        <v>5197.1999945747839</v>
      </c>
      <c r="Z30" s="25">
        <f t="shared" si="11"/>
        <v>5197.1999945747839</v>
      </c>
      <c r="AA30" s="42">
        <v>4510.5652126737259</v>
      </c>
      <c r="AB30" s="42">
        <v>4510.5652126737259</v>
      </c>
      <c r="AC30" s="26">
        <f t="shared" si="12"/>
        <v>686.63478190105798</v>
      </c>
      <c r="AD30" s="29">
        <f t="shared" si="13"/>
        <v>0.15222810213934182</v>
      </c>
      <c r="AE30" s="7">
        <v>0</v>
      </c>
      <c r="AF30" s="26">
        <f t="shared" si="14"/>
        <v>686.63478190105798</v>
      </c>
      <c r="AG30" s="31">
        <f t="shared" si="15"/>
        <v>0.15222810213934182</v>
      </c>
    </row>
    <row r="31" spans="1:33" x14ac:dyDescent="0.3">
      <c r="A31" s="4">
        <f t="shared" si="16"/>
        <v>2042</v>
      </c>
      <c r="B31" s="42">
        <v>4162.2327380000006</v>
      </c>
      <c r="C31" s="5">
        <v>0</v>
      </c>
      <c r="D31" s="42">
        <v>600.52499999999998</v>
      </c>
      <c r="E31" s="25">
        <f t="shared" si="2"/>
        <v>600.52499999999998</v>
      </c>
      <c r="F31" s="6">
        <v>0</v>
      </c>
      <c r="G31" s="7">
        <v>0</v>
      </c>
      <c r="H31" s="26">
        <f t="shared" si="3"/>
        <v>4762.7577380000002</v>
      </c>
      <c r="I31" s="25">
        <f t="shared" si="4"/>
        <v>4762.7577380000002</v>
      </c>
      <c r="J31" s="42">
        <v>4033.7765594558859</v>
      </c>
      <c r="K31" s="42">
        <v>4033.7765594558859</v>
      </c>
      <c r="L31" s="26">
        <f t="shared" si="5"/>
        <v>728.9811785441143</v>
      </c>
      <c r="M31" s="29">
        <f t="shared" si="6"/>
        <v>0.18071927579509911</v>
      </c>
      <c r="N31" s="7">
        <v>0</v>
      </c>
      <c r="O31" s="26">
        <f t="shared" si="7"/>
        <v>728.9811785441143</v>
      </c>
      <c r="P31" s="31">
        <f t="shared" si="8"/>
        <v>0.18071927579509911</v>
      </c>
      <c r="R31" s="4" t="s">
        <v>50</v>
      </c>
      <c r="S31" s="42">
        <v>4450.2651619999997</v>
      </c>
      <c r="T31" s="5">
        <v>0</v>
      </c>
      <c r="U31" s="42">
        <v>785.59368484718232</v>
      </c>
      <c r="V31" s="25">
        <f t="shared" si="9"/>
        <v>785.59368484718232</v>
      </c>
      <c r="W31" s="6">
        <v>0</v>
      </c>
      <c r="X31" s="7">
        <v>0</v>
      </c>
      <c r="Y31" s="26">
        <f t="shared" si="10"/>
        <v>5235.8588468471817</v>
      </c>
      <c r="Z31" s="25">
        <f t="shared" si="11"/>
        <v>5235.8588468471817</v>
      </c>
      <c r="AA31" s="42">
        <v>4544.1816059540715</v>
      </c>
      <c r="AB31" s="42">
        <v>4544.1816059540715</v>
      </c>
      <c r="AC31" s="26">
        <f t="shared" si="12"/>
        <v>691.67724089311014</v>
      </c>
      <c r="AD31" s="29">
        <f t="shared" si="13"/>
        <v>0.15221161935668048</v>
      </c>
      <c r="AE31" s="7">
        <v>0</v>
      </c>
      <c r="AF31" s="26">
        <f t="shared" si="14"/>
        <v>691.67724089311014</v>
      </c>
      <c r="AG31" s="31">
        <f t="shared" si="15"/>
        <v>0.15221161935668048</v>
      </c>
    </row>
    <row r="32" spans="1:33" x14ac:dyDescent="0.3">
      <c r="A32" s="4">
        <f t="shared" si="16"/>
        <v>2043</v>
      </c>
      <c r="B32" s="42">
        <v>4162.2327380000006</v>
      </c>
      <c r="C32" s="5">
        <v>0</v>
      </c>
      <c r="D32" s="42">
        <v>600.52499999999998</v>
      </c>
      <c r="E32" s="25">
        <f t="shared" si="0"/>
        <v>600.52499999999998</v>
      </c>
      <c r="F32" s="6">
        <v>0</v>
      </c>
      <c r="G32" s="7">
        <v>0</v>
      </c>
      <c r="H32" s="26">
        <f>B32+E32+G32</f>
        <v>4762.7577380000002</v>
      </c>
      <c r="I32" s="25">
        <f t="shared" ref="I32:I40" si="17">H32-C32</f>
        <v>4762.7577380000002</v>
      </c>
      <c r="J32" s="42">
        <v>4061.3100426720575</v>
      </c>
      <c r="K32" s="42">
        <v>4061.3100426720575</v>
      </c>
      <c r="L32" s="26">
        <f t="shared" ref="L32:L40" si="18">H32-K32</f>
        <v>701.44769532794271</v>
      </c>
      <c r="M32" s="29">
        <f t="shared" ref="M32:M40" si="19">L32/J32</f>
        <v>0.17271463836984957</v>
      </c>
      <c r="N32" s="7">
        <v>0</v>
      </c>
      <c r="O32" s="26">
        <f t="shared" ref="O32:O40" si="20">L32-N32</f>
        <v>701.44769532794271</v>
      </c>
      <c r="P32" s="31">
        <f t="shared" ref="P32:P40" si="21">O32/J32</f>
        <v>0.17271463836984957</v>
      </c>
      <c r="R32" s="4" t="s">
        <v>51</v>
      </c>
      <c r="S32" s="42">
        <v>4450.2651619999997</v>
      </c>
      <c r="T32" s="5">
        <v>0</v>
      </c>
      <c r="U32" s="42">
        <v>825.38533273466999</v>
      </c>
      <c r="V32" s="25">
        <f t="shared" si="1"/>
        <v>825.38533273466999</v>
      </c>
      <c r="W32" s="6">
        <v>0</v>
      </c>
      <c r="X32" s="7">
        <v>0</v>
      </c>
      <c r="Y32" s="26">
        <f>S32+V32+X32</f>
        <v>5275.6504947346693</v>
      </c>
      <c r="Z32" s="25">
        <f t="shared" ref="Z32:Z40" si="22">Y32-T32</f>
        <v>5275.6504947346693</v>
      </c>
      <c r="AA32" s="42">
        <v>4578.7830388997136</v>
      </c>
      <c r="AB32" s="42">
        <v>4578.7830388997136</v>
      </c>
      <c r="AC32" s="26">
        <f t="shared" ref="AC32:AC40" si="23">Y32-AB32</f>
        <v>696.86745583495576</v>
      </c>
      <c r="AD32" s="29">
        <f t="shared" ref="AD32:AD40" si="24">AC32/AA32</f>
        <v>0.15219490635712973</v>
      </c>
      <c r="AE32" s="7">
        <v>0</v>
      </c>
      <c r="AF32" s="26">
        <f t="shared" ref="AF32:AF40" si="25">AC32-AE32</f>
        <v>696.86745583495576</v>
      </c>
      <c r="AG32" s="31">
        <f t="shared" ref="AG32:AG40" si="26">AF32/AA32</f>
        <v>0.15219490635712973</v>
      </c>
    </row>
    <row r="33" spans="1:33" x14ac:dyDescent="0.3">
      <c r="A33" s="4">
        <f t="shared" si="16"/>
        <v>2044</v>
      </c>
      <c r="B33" s="42">
        <v>4162.2327380000006</v>
      </c>
      <c r="C33" s="5">
        <v>0</v>
      </c>
      <c r="D33" s="42">
        <v>600.52499999999998</v>
      </c>
      <c r="E33" s="25">
        <f t="shared" si="0"/>
        <v>600.52499999999998</v>
      </c>
      <c r="F33" s="6">
        <v>0</v>
      </c>
      <c r="G33" s="7">
        <v>0</v>
      </c>
      <c r="H33" s="26">
        <f t="shared" ref="H33:H40" si="27">B33+E33+G33</f>
        <v>4762.7577380000002</v>
      </c>
      <c r="I33" s="25">
        <f t="shared" si="17"/>
        <v>4762.7577380000002</v>
      </c>
      <c r="J33" s="42">
        <v>4088.836004048103</v>
      </c>
      <c r="K33" s="42">
        <v>4088.836004048103</v>
      </c>
      <c r="L33" s="26">
        <f t="shared" si="18"/>
        <v>673.92173395189729</v>
      </c>
      <c r="M33" s="29">
        <f t="shared" si="19"/>
        <v>0.16481994711568015</v>
      </c>
      <c r="N33" s="7">
        <v>0</v>
      </c>
      <c r="O33" s="26">
        <f t="shared" si="20"/>
        <v>673.92173395189729</v>
      </c>
      <c r="P33" s="31">
        <f t="shared" si="21"/>
        <v>0.16481994711568015</v>
      </c>
      <c r="R33" s="4" t="s">
        <v>52</v>
      </c>
      <c r="S33" s="42">
        <v>4450.2651619999997</v>
      </c>
      <c r="T33" s="5">
        <v>0</v>
      </c>
      <c r="U33" s="42">
        <v>865.24895649372536</v>
      </c>
      <c r="V33" s="25">
        <f t="shared" si="1"/>
        <v>865.24895649372536</v>
      </c>
      <c r="W33" s="6">
        <v>0</v>
      </c>
      <c r="X33" s="7">
        <v>0</v>
      </c>
      <c r="Y33" s="26">
        <f t="shared" ref="Y33:Y39" si="28">S33+V33+X33</f>
        <v>5315.5141184937247</v>
      </c>
      <c r="Z33" s="25">
        <f t="shared" si="22"/>
        <v>5315.5141184937247</v>
      </c>
      <c r="AA33" s="42">
        <v>4613.4470595597613</v>
      </c>
      <c r="AB33" s="42">
        <v>4613.4470595597613</v>
      </c>
      <c r="AC33" s="26">
        <f t="shared" si="23"/>
        <v>702.06705893396338</v>
      </c>
      <c r="AD33" s="29">
        <f t="shared" si="24"/>
        <v>0.15217841450660499</v>
      </c>
      <c r="AE33" s="7">
        <v>0</v>
      </c>
      <c r="AF33" s="26">
        <f t="shared" si="25"/>
        <v>702.06705893396338</v>
      </c>
      <c r="AG33" s="31">
        <f t="shared" si="26"/>
        <v>0.15217841450660499</v>
      </c>
    </row>
    <row r="34" spans="1:33" x14ac:dyDescent="0.3">
      <c r="A34" s="4">
        <f t="shared" si="16"/>
        <v>2045</v>
      </c>
      <c r="B34" s="42">
        <v>4162.2327380000006</v>
      </c>
      <c r="C34" s="5">
        <v>0</v>
      </c>
      <c r="D34" s="42">
        <v>600.52499999999998</v>
      </c>
      <c r="E34" s="25">
        <f t="shared" si="0"/>
        <v>600.52499999999998</v>
      </c>
      <c r="F34" s="6">
        <v>0</v>
      </c>
      <c r="G34" s="7">
        <v>0</v>
      </c>
      <c r="H34" s="26">
        <f t="shared" si="27"/>
        <v>4762.7577380000002</v>
      </c>
      <c r="I34" s="25">
        <f t="shared" si="17"/>
        <v>4762.7577380000002</v>
      </c>
      <c r="J34" s="42">
        <v>4117.3545269295691</v>
      </c>
      <c r="K34" s="42">
        <v>4117.3545269295691</v>
      </c>
      <c r="L34" s="26">
        <f t="shared" si="18"/>
        <v>645.4032110704311</v>
      </c>
      <c r="M34" s="29">
        <f t="shared" si="19"/>
        <v>0.1567519160298608</v>
      </c>
      <c r="N34" s="7">
        <v>0</v>
      </c>
      <c r="O34" s="26">
        <f t="shared" si="20"/>
        <v>645.4032110704311</v>
      </c>
      <c r="P34" s="31">
        <f t="shared" si="21"/>
        <v>0.1567519160298608</v>
      </c>
      <c r="R34" s="4" t="s">
        <v>53</v>
      </c>
      <c r="S34" s="42">
        <v>4450.2651619999997</v>
      </c>
      <c r="T34" s="5">
        <v>0</v>
      </c>
      <c r="U34" s="42">
        <v>906.23672575172475</v>
      </c>
      <c r="V34" s="25">
        <f t="shared" si="1"/>
        <v>906.23672575172475</v>
      </c>
      <c r="W34" s="6">
        <v>0</v>
      </c>
      <c r="X34" s="7">
        <v>0</v>
      </c>
      <c r="Y34" s="26">
        <f t="shared" si="28"/>
        <v>5356.5018877517241</v>
      </c>
      <c r="Z34" s="25">
        <f t="shared" si="22"/>
        <v>5356.5018877517241</v>
      </c>
      <c r="AA34" s="42">
        <v>4649.0885980449784</v>
      </c>
      <c r="AB34" s="42">
        <v>4649.0885980449784</v>
      </c>
      <c r="AC34" s="26">
        <f t="shared" si="23"/>
        <v>707.41328970674567</v>
      </c>
      <c r="AD34" s="29">
        <f t="shared" si="24"/>
        <v>0.15216171401943707</v>
      </c>
      <c r="AE34" s="7">
        <v>0</v>
      </c>
      <c r="AF34" s="26">
        <f t="shared" si="25"/>
        <v>707.41328970674567</v>
      </c>
      <c r="AG34" s="31">
        <f t="shared" si="26"/>
        <v>0.15216171401943707</v>
      </c>
    </row>
    <row r="35" spans="1:33" x14ac:dyDescent="0.3">
      <c r="A35" s="4">
        <f t="shared" si="16"/>
        <v>2046</v>
      </c>
      <c r="B35" s="42">
        <v>4162.2327380000006</v>
      </c>
      <c r="C35" s="5">
        <v>0</v>
      </c>
      <c r="D35" s="42">
        <v>614.43847366760144</v>
      </c>
      <c r="E35" s="25">
        <f t="shared" si="0"/>
        <v>614.43847366760144</v>
      </c>
      <c r="F35" s="6">
        <v>0</v>
      </c>
      <c r="G35" s="7">
        <v>0</v>
      </c>
      <c r="H35" s="26">
        <f t="shared" si="27"/>
        <v>4776.6712116676017</v>
      </c>
      <c r="I35" s="25">
        <f t="shared" si="17"/>
        <v>4776.6712116676017</v>
      </c>
      <c r="J35" s="42">
        <v>4144.8880101457407</v>
      </c>
      <c r="K35" s="42">
        <v>4144.8880101457407</v>
      </c>
      <c r="L35" s="26">
        <f t="shared" si="18"/>
        <v>631.78320152186097</v>
      </c>
      <c r="M35" s="29">
        <f t="shared" si="19"/>
        <v>0.15242467347136998</v>
      </c>
      <c r="N35" s="7">
        <v>0</v>
      </c>
      <c r="O35" s="26">
        <f t="shared" si="20"/>
        <v>631.78320152186097</v>
      </c>
      <c r="P35" s="31">
        <f t="shared" si="21"/>
        <v>0.15242467347136998</v>
      </c>
      <c r="R35" s="4" t="s">
        <v>54</v>
      </c>
      <c r="S35" s="42">
        <v>4450.2651619999997</v>
      </c>
      <c r="T35" s="5">
        <v>0</v>
      </c>
      <c r="U35" s="42">
        <v>944.89557495117185</v>
      </c>
      <c r="V35" s="25">
        <f t="shared" si="1"/>
        <v>944.89557495117185</v>
      </c>
      <c r="W35" s="6">
        <v>0</v>
      </c>
      <c r="X35" s="7">
        <v>0</v>
      </c>
      <c r="Y35" s="26">
        <f t="shared" si="28"/>
        <v>5395.1607369511712</v>
      </c>
      <c r="Z35" s="25">
        <f t="shared" si="22"/>
        <v>5395.1607369511712</v>
      </c>
      <c r="AA35" s="42">
        <v>4682.704991325325</v>
      </c>
      <c r="AB35" s="42">
        <v>4682.704991325325</v>
      </c>
      <c r="AC35" s="26">
        <f t="shared" si="23"/>
        <v>712.45574562584625</v>
      </c>
      <c r="AD35" s="29">
        <f t="shared" si="24"/>
        <v>0.15214619476257099</v>
      </c>
      <c r="AE35" s="7">
        <v>0</v>
      </c>
      <c r="AF35" s="26">
        <f t="shared" si="25"/>
        <v>712.45574562584625</v>
      </c>
      <c r="AG35" s="31">
        <f t="shared" si="26"/>
        <v>0.15214619476257099</v>
      </c>
    </row>
    <row r="36" spans="1:33" x14ac:dyDescent="0.3">
      <c r="A36" s="4">
        <f t="shared" si="16"/>
        <v>2047</v>
      </c>
      <c r="B36" s="42">
        <v>4162.2327380000006</v>
      </c>
      <c r="C36" s="5">
        <v>0</v>
      </c>
      <c r="D36" s="42">
        <v>646.09332925005344</v>
      </c>
      <c r="E36" s="25">
        <f t="shared" si="0"/>
        <v>646.09332925005344</v>
      </c>
      <c r="F36" s="6">
        <v>0</v>
      </c>
      <c r="G36" s="7">
        <v>0</v>
      </c>
      <c r="H36" s="26">
        <f t="shared" si="27"/>
        <v>4808.3260672500537</v>
      </c>
      <c r="I36" s="25">
        <f t="shared" si="17"/>
        <v>4808.3260672500537</v>
      </c>
      <c r="J36" s="42">
        <v>4172.4139715217862</v>
      </c>
      <c r="K36" s="42">
        <v>4172.4139715217862</v>
      </c>
      <c r="L36" s="26">
        <f t="shared" si="18"/>
        <v>635.91209572826756</v>
      </c>
      <c r="M36" s="29">
        <f t="shared" si="19"/>
        <v>0.15240867758295185</v>
      </c>
      <c r="N36" s="7">
        <v>0</v>
      </c>
      <c r="O36" s="26">
        <f t="shared" si="20"/>
        <v>635.91209572826756</v>
      </c>
      <c r="P36" s="31">
        <f t="shared" si="21"/>
        <v>0.15240867758295185</v>
      </c>
      <c r="R36" s="4" t="s">
        <v>55</v>
      </c>
      <c r="S36" s="42">
        <v>5042.2353240000002</v>
      </c>
      <c r="T36" s="5">
        <v>0</v>
      </c>
      <c r="U36" s="42">
        <v>627.52499999999998</v>
      </c>
      <c r="V36" s="25">
        <f t="shared" si="1"/>
        <v>627.52499999999998</v>
      </c>
      <c r="W36" s="6">
        <v>0</v>
      </c>
      <c r="X36" s="7">
        <v>0</v>
      </c>
      <c r="Y36" s="26">
        <f t="shared" si="28"/>
        <v>5669.7603239999999</v>
      </c>
      <c r="Z36" s="25">
        <f t="shared" si="22"/>
        <v>5669.7603239999999</v>
      </c>
      <c r="AA36" s="42">
        <v>4716.3213846056715</v>
      </c>
      <c r="AB36" s="42">
        <v>4716.3213846056715</v>
      </c>
      <c r="AC36" s="26">
        <f t="shared" si="23"/>
        <v>953.43893939432837</v>
      </c>
      <c r="AD36" s="29">
        <f t="shared" si="24"/>
        <v>0.20215733018246057</v>
      </c>
      <c r="AE36" s="7">
        <v>0</v>
      </c>
      <c r="AF36" s="26">
        <f t="shared" si="25"/>
        <v>953.43893939432837</v>
      </c>
      <c r="AG36" s="31">
        <f t="shared" si="26"/>
        <v>0.20215733018246057</v>
      </c>
    </row>
    <row r="37" spans="1:33" x14ac:dyDescent="0.3">
      <c r="A37" s="4">
        <f t="shared" si="16"/>
        <v>2048</v>
      </c>
      <c r="B37" s="42">
        <v>4755.0704759999999</v>
      </c>
      <c r="C37" s="5">
        <v>0</v>
      </c>
      <c r="D37" s="42">
        <v>600.52499999999998</v>
      </c>
      <c r="E37" s="25">
        <f t="shared" si="0"/>
        <v>600.52499999999998</v>
      </c>
      <c r="F37" s="6">
        <v>0</v>
      </c>
      <c r="G37" s="7">
        <v>0</v>
      </c>
      <c r="H37" s="26">
        <f t="shared" si="27"/>
        <v>5355.5954759999995</v>
      </c>
      <c r="I37" s="25">
        <f t="shared" si="17"/>
        <v>5355.5954759999995</v>
      </c>
      <c r="J37" s="42">
        <v>4199.9474547379577</v>
      </c>
      <c r="K37" s="42">
        <v>4199.9474547379577</v>
      </c>
      <c r="L37" s="26">
        <f t="shared" si="18"/>
        <v>1155.6480212620418</v>
      </c>
      <c r="M37" s="29">
        <f t="shared" si="19"/>
        <v>0.27515773321362774</v>
      </c>
      <c r="N37" s="7">
        <v>0</v>
      </c>
      <c r="O37" s="26">
        <f t="shared" si="20"/>
        <v>1155.6480212620418</v>
      </c>
      <c r="P37" s="31">
        <f t="shared" si="21"/>
        <v>0.27515773321362774</v>
      </c>
      <c r="R37" s="4" t="s">
        <v>56</v>
      </c>
      <c r="S37" s="42">
        <v>5042.2353240000002</v>
      </c>
      <c r="T37" s="5">
        <v>0</v>
      </c>
      <c r="U37" s="42">
        <v>627.52499999999998</v>
      </c>
      <c r="V37" s="25">
        <f t="shared" si="1"/>
        <v>627.52499999999998</v>
      </c>
      <c r="W37" s="6">
        <v>0</v>
      </c>
      <c r="X37" s="7">
        <v>0</v>
      </c>
      <c r="Y37" s="26">
        <f t="shared" si="28"/>
        <v>5669.7603239999999</v>
      </c>
      <c r="Z37" s="25">
        <f t="shared" si="22"/>
        <v>5669.7603239999999</v>
      </c>
      <c r="AA37" s="42">
        <v>4750.9515962300466</v>
      </c>
      <c r="AB37" s="42">
        <v>4750.9515962300466</v>
      </c>
      <c r="AC37" s="26">
        <f t="shared" si="23"/>
        <v>918.80872776995329</v>
      </c>
      <c r="AD37" s="29">
        <f t="shared" si="24"/>
        <v>0.19339467244815589</v>
      </c>
      <c r="AE37" s="7">
        <v>0</v>
      </c>
      <c r="AF37" s="26">
        <f t="shared" si="25"/>
        <v>918.80872776995329</v>
      </c>
      <c r="AG37" s="31">
        <f t="shared" si="26"/>
        <v>0.19339467244815589</v>
      </c>
    </row>
    <row r="38" spans="1:33" x14ac:dyDescent="0.3">
      <c r="A38" s="4">
        <f t="shared" si="16"/>
        <v>2049</v>
      </c>
      <c r="B38" s="42">
        <v>4755.0704759999999</v>
      </c>
      <c r="C38" s="5">
        <v>0</v>
      </c>
      <c r="D38" s="42">
        <v>600.52499999999998</v>
      </c>
      <c r="E38" s="25">
        <f t="shared" si="0"/>
        <v>600.52499999999998</v>
      </c>
      <c r="F38" s="6">
        <v>0</v>
      </c>
      <c r="G38" s="7">
        <v>0</v>
      </c>
      <c r="H38" s="26">
        <f t="shared" si="27"/>
        <v>5355.5954759999995</v>
      </c>
      <c r="I38" s="25">
        <f t="shared" si="17"/>
        <v>5355.5954759999995</v>
      </c>
      <c r="J38" s="42">
        <v>4227.4809379541293</v>
      </c>
      <c r="K38" s="42">
        <v>4227.4809379541293</v>
      </c>
      <c r="L38" s="26">
        <f t="shared" si="18"/>
        <v>1128.1145380458702</v>
      </c>
      <c r="M38" s="29">
        <f t="shared" si="19"/>
        <v>0.26685266110077749</v>
      </c>
      <c r="N38" s="7">
        <v>0</v>
      </c>
      <c r="O38" s="26">
        <f t="shared" si="20"/>
        <v>1128.1145380458702</v>
      </c>
      <c r="P38" s="31">
        <f t="shared" si="21"/>
        <v>0.26685266110077749</v>
      </c>
      <c r="R38" s="4" t="s">
        <v>57</v>
      </c>
      <c r="S38" s="42">
        <v>5042.2353240000002</v>
      </c>
      <c r="T38" s="5">
        <v>0</v>
      </c>
      <c r="U38" s="42">
        <v>627.52499999999998</v>
      </c>
      <c r="V38" s="25">
        <f t="shared" si="1"/>
        <v>627.52499999999998</v>
      </c>
      <c r="W38" s="6">
        <v>0</v>
      </c>
      <c r="X38" s="7">
        <v>0</v>
      </c>
      <c r="Y38" s="26">
        <f t="shared" si="28"/>
        <v>5669.7603239999999</v>
      </c>
      <c r="Z38" s="25">
        <f t="shared" si="22"/>
        <v>5669.7603239999999</v>
      </c>
      <c r="AA38" s="42">
        <v>4785.5793163712342</v>
      </c>
      <c r="AB38" s="42">
        <v>4785.5793163712342</v>
      </c>
      <c r="AC38" s="26">
        <f t="shared" si="23"/>
        <v>884.18100762876566</v>
      </c>
      <c r="AD38" s="29">
        <f t="shared" si="24"/>
        <v>0.18475945108756747</v>
      </c>
      <c r="AE38" s="7">
        <v>0</v>
      </c>
      <c r="AF38" s="26">
        <f t="shared" si="25"/>
        <v>884.18100762876566</v>
      </c>
      <c r="AG38" s="31">
        <f t="shared" si="26"/>
        <v>0.18475945108756747</v>
      </c>
    </row>
    <row r="39" spans="1:33" x14ac:dyDescent="0.3">
      <c r="A39" s="4">
        <f t="shared" si="16"/>
        <v>2050</v>
      </c>
      <c r="B39" s="42">
        <v>4755.0704759999999</v>
      </c>
      <c r="C39" s="5">
        <v>0</v>
      </c>
      <c r="D39" s="42">
        <v>600.52499999999998</v>
      </c>
      <c r="E39" s="25">
        <f t="shared" si="0"/>
        <v>600.52499999999998</v>
      </c>
      <c r="F39" s="6">
        <v>0</v>
      </c>
      <c r="G39" s="7">
        <v>0</v>
      </c>
      <c r="H39" s="26">
        <f t="shared" si="27"/>
        <v>5355.5954759999995</v>
      </c>
      <c r="I39" s="25">
        <f t="shared" si="17"/>
        <v>5355.5954759999995</v>
      </c>
      <c r="J39" s="42">
        <v>4256.0282395143304</v>
      </c>
      <c r="K39" s="42">
        <v>4256.0282395143304</v>
      </c>
      <c r="L39" s="26">
        <f t="shared" si="18"/>
        <v>1099.5672364856691</v>
      </c>
      <c r="M39" s="29">
        <f t="shared" si="19"/>
        <v>0.25835524921496866</v>
      </c>
      <c r="N39" s="7">
        <v>0</v>
      </c>
      <c r="O39" s="26">
        <f t="shared" si="20"/>
        <v>1099.5672364856691</v>
      </c>
      <c r="P39" s="31">
        <f t="shared" si="21"/>
        <v>0.25835524921496866</v>
      </c>
      <c r="R39" s="4" t="s">
        <v>58</v>
      </c>
      <c r="S39" s="42">
        <v>5042.2353240000002</v>
      </c>
      <c r="T39" s="5">
        <v>0</v>
      </c>
      <c r="U39" s="42">
        <v>627.52499999999998</v>
      </c>
      <c r="V39" s="25">
        <f t="shared" si="1"/>
        <v>627.52499999999998</v>
      </c>
      <c r="W39" s="6">
        <v>0</v>
      </c>
      <c r="X39" s="7">
        <v>0</v>
      </c>
      <c r="Y39" s="26">
        <f t="shared" si="28"/>
        <v>5669.7603239999999</v>
      </c>
      <c r="Z39" s="25">
        <f t="shared" si="22"/>
        <v>5669.7603239999999</v>
      </c>
      <c r="AA39" s="42">
        <v>4821.2283766965775</v>
      </c>
      <c r="AB39" s="42">
        <v>4821.2283766965775</v>
      </c>
      <c r="AC39" s="26">
        <f t="shared" si="23"/>
        <v>848.53194730342238</v>
      </c>
      <c r="AD39" s="29">
        <f t="shared" si="24"/>
        <v>0.17599911910516503</v>
      </c>
      <c r="AE39" s="7">
        <v>0</v>
      </c>
      <c r="AF39" s="26">
        <f t="shared" si="25"/>
        <v>848.53194730342238</v>
      </c>
      <c r="AG39" s="31">
        <f t="shared" si="26"/>
        <v>0.17599911910516503</v>
      </c>
    </row>
    <row r="40" spans="1:33" ht="15" thickBot="1" x14ac:dyDescent="0.35">
      <c r="A40" s="33">
        <f t="shared" si="16"/>
        <v>2051</v>
      </c>
      <c r="B40" s="43">
        <v>4755.0704759999999</v>
      </c>
      <c r="C40" s="9">
        <v>0</v>
      </c>
      <c r="D40" s="43">
        <v>600.52499999999998</v>
      </c>
      <c r="E40" s="46">
        <f t="shared" si="0"/>
        <v>600.52499999999998</v>
      </c>
      <c r="F40" s="11">
        <v>0</v>
      </c>
      <c r="G40" s="10">
        <v>0</v>
      </c>
      <c r="H40" s="27">
        <f t="shared" si="27"/>
        <v>5355.5954759999995</v>
      </c>
      <c r="I40" s="28">
        <f t="shared" si="17"/>
        <v>5355.5954759999995</v>
      </c>
      <c r="J40" s="43">
        <v>4283.5542008903749</v>
      </c>
      <c r="K40" s="43">
        <v>4283.5542008903749</v>
      </c>
      <c r="L40" s="27">
        <f t="shared" si="18"/>
        <v>1072.0412751096246</v>
      </c>
      <c r="M40" s="30">
        <f t="shared" si="19"/>
        <v>0.2502691047744397</v>
      </c>
      <c r="N40" s="10">
        <v>0</v>
      </c>
      <c r="O40" s="27">
        <f t="shared" si="20"/>
        <v>1072.0412751096246</v>
      </c>
      <c r="P40" s="32">
        <f t="shared" si="21"/>
        <v>0.2502691047744397</v>
      </c>
      <c r="R40" s="33" t="s">
        <v>59</v>
      </c>
      <c r="S40" s="43">
        <v>5634.2054859999998</v>
      </c>
      <c r="T40" s="9">
        <v>0</v>
      </c>
      <c r="U40" s="43">
        <v>54.525000000000006</v>
      </c>
      <c r="V40" s="25">
        <f t="shared" si="1"/>
        <v>54.525000000000006</v>
      </c>
      <c r="W40" s="11">
        <v>0</v>
      </c>
      <c r="X40" s="10">
        <v>0</v>
      </c>
      <c r="Y40" s="27">
        <f>S40+V40+X40</f>
        <v>5688.7304859999995</v>
      </c>
      <c r="Z40" s="28">
        <f t="shared" si="22"/>
        <v>5688.7304859999995</v>
      </c>
      <c r="AA40" s="43">
        <v>4854.844769976924</v>
      </c>
      <c r="AB40" s="43">
        <v>4854.844769976924</v>
      </c>
      <c r="AC40" s="26">
        <f t="shared" si="23"/>
        <v>833.88571602307547</v>
      </c>
      <c r="AD40" s="30">
        <f t="shared" si="24"/>
        <v>0.17176362078144036</v>
      </c>
      <c r="AE40" s="10">
        <v>0</v>
      </c>
      <c r="AF40" s="26">
        <f t="shared" si="25"/>
        <v>833.88571602307547</v>
      </c>
      <c r="AG40" s="32">
        <f t="shared" si="26"/>
        <v>0.17176362078144036</v>
      </c>
    </row>
    <row r="41" spans="1:33" x14ac:dyDescent="0.3">
      <c r="A41" s="12" t="s">
        <v>18</v>
      </c>
      <c r="B41" s="13" t="s">
        <v>67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R41" s="22" t="s">
        <v>18</v>
      </c>
      <c r="S41" s="23" t="s">
        <v>68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2" spans="1:33" x14ac:dyDescent="0.3">
      <c r="A42" s="12"/>
      <c r="B42" s="13" t="s">
        <v>73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  <c r="R42" s="12"/>
      <c r="S42" s="13" t="s">
        <v>19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4"/>
    </row>
    <row r="43" spans="1:33" ht="15" thickBot="1" x14ac:dyDescent="0.35">
      <c r="A43" s="34"/>
      <c r="B43" s="35" t="s">
        <v>20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R43" s="34"/>
      <c r="S43" s="35" t="s">
        <v>32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7"/>
    </row>
  </sheetData>
  <mergeCells count="38">
    <mergeCell ref="C5:C6"/>
    <mergeCell ref="D5:D6"/>
    <mergeCell ref="E5:E6"/>
    <mergeCell ref="H5:H6"/>
    <mergeCell ref="I5:I6"/>
    <mergeCell ref="G4:G6"/>
    <mergeCell ref="H4:I4"/>
    <mergeCell ref="AF4:AG5"/>
    <mergeCell ref="J5:J6"/>
    <mergeCell ref="K5:K6"/>
    <mergeCell ref="T5:T6"/>
    <mergeCell ref="U5:U6"/>
    <mergeCell ref="V5:V6"/>
    <mergeCell ref="Y5:Y6"/>
    <mergeCell ref="Z5:Z6"/>
    <mergeCell ref="AA5:AA6"/>
    <mergeCell ref="AB5:AB6"/>
    <mergeCell ref="AA4:AB4"/>
    <mergeCell ref="AC4:AD5"/>
    <mergeCell ref="AE4:AE6"/>
    <mergeCell ref="J4:K4"/>
    <mergeCell ref="L4:M5"/>
    <mergeCell ref="R2:AG2"/>
    <mergeCell ref="R3:AG3"/>
    <mergeCell ref="N4:N6"/>
    <mergeCell ref="O4:P5"/>
    <mergeCell ref="R4:R6"/>
    <mergeCell ref="S4:S6"/>
    <mergeCell ref="T4:V4"/>
    <mergeCell ref="W4:W6"/>
    <mergeCell ref="X4:X6"/>
    <mergeCell ref="Y4:Z4"/>
    <mergeCell ref="A2:P2"/>
    <mergeCell ref="A3:P3"/>
    <mergeCell ref="A4:A6"/>
    <mergeCell ref="B4:B6"/>
    <mergeCell ref="C4:E4"/>
    <mergeCell ref="F4:F6"/>
  </mergeCells>
  <pageMargins left="0.7" right="0.7" top="0.5" bottom="0.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/>
  </sheetViews>
  <sheetFormatPr defaultRowHeight="14.4" x14ac:dyDescent="0.3"/>
  <cols>
    <col min="1" max="1" width="6.5546875" bestFit="1" customWidth="1"/>
    <col min="14" max="14" width="11.88671875" customWidth="1"/>
    <col min="17" max="17" width="5.33203125" customWidth="1"/>
    <col min="18" max="18" width="6.5546875" bestFit="1" customWidth="1"/>
    <col min="31" max="31" width="11" customWidth="1"/>
  </cols>
  <sheetData>
    <row r="1" spans="1:33" ht="19.5" thickBot="1" x14ac:dyDescent="0.35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R1" s="41" t="s">
        <v>62</v>
      </c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15.75" thickTop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R2" s="50" t="s">
        <v>21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15.75" thickBot="1" x14ac:dyDescent="0.3">
      <c r="A3" s="53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R3" s="53" t="s">
        <v>34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3.25" customHeight="1" thickTop="1" thickBot="1" x14ac:dyDescent="0.35">
      <c r="A4" s="56" t="s">
        <v>2</v>
      </c>
      <c r="B4" s="59" t="s">
        <v>3</v>
      </c>
      <c r="C4" s="61" t="s">
        <v>4</v>
      </c>
      <c r="D4" s="61"/>
      <c r="E4" s="61"/>
      <c r="F4" s="59" t="s">
        <v>5</v>
      </c>
      <c r="G4" s="59" t="s">
        <v>6</v>
      </c>
      <c r="H4" s="61" t="s">
        <v>7</v>
      </c>
      <c r="I4" s="64"/>
      <c r="J4" s="61" t="s">
        <v>8</v>
      </c>
      <c r="K4" s="64"/>
      <c r="L4" s="59" t="s">
        <v>9</v>
      </c>
      <c r="M4" s="62"/>
      <c r="N4" s="59" t="s">
        <v>10</v>
      </c>
      <c r="O4" s="59" t="s">
        <v>11</v>
      </c>
      <c r="P4" s="65"/>
      <c r="R4" s="56" t="s">
        <v>2</v>
      </c>
      <c r="S4" s="59" t="s">
        <v>3</v>
      </c>
      <c r="T4" s="61" t="s">
        <v>4</v>
      </c>
      <c r="U4" s="61"/>
      <c r="V4" s="61"/>
      <c r="W4" s="59" t="s">
        <v>5</v>
      </c>
      <c r="X4" s="59" t="s">
        <v>6</v>
      </c>
      <c r="Y4" s="61" t="s">
        <v>7</v>
      </c>
      <c r="Z4" s="64"/>
      <c r="AA4" s="61" t="s">
        <v>22</v>
      </c>
      <c r="AB4" s="64"/>
      <c r="AC4" s="59" t="s">
        <v>9</v>
      </c>
      <c r="AD4" s="62"/>
      <c r="AE4" s="59" t="s">
        <v>10</v>
      </c>
      <c r="AF4" s="59" t="s">
        <v>11</v>
      </c>
      <c r="AG4" s="65"/>
    </row>
    <row r="5" spans="1:33" ht="15" thickBot="1" x14ac:dyDescent="0.35">
      <c r="A5" s="57"/>
      <c r="B5" s="59"/>
      <c r="C5" s="67" t="s">
        <v>12</v>
      </c>
      <c r="D5" s="69" t="s">
        <v>13</v>
      </c>
      <c r="E5" s="71" t="s">
        <v>0</v>
      </c>
      <c r="F5" s="62"/>
      <c r="G5" s="62"/>
      <c r="H5" s="67" t="s">
        <v>0</v>
      </c>
      <c r="I5" s="71" t="s">
        <v>14</v>
      </c>
      <c r="J5" s="67" t="s">
        <v>0</v>
      </c>
      <c r="K5" s="71" t="s">
        <v>15</v>
      </c>
      <c r="L5" s="64"/>
      <c r="M5" s="64"/>
      <c r="N5" s="62"/>
      <c r="O5" s="64"/>
      <c r="P5" s="66"/>
      <c r="R5" s="57"/>
      <c r="S5" s="59"/>
      <c r="T5" s="67" t="s">
        <v>12</v>
      </c>
      <c r="U5" s="69" t="s">
        <v>13</v>
      </c>
      <c r="V5" s="71" t="s">
        <v>0</v>
      </c>
      <c r="W5" s="62"/>
      <c r="X5" s="62"/>
      <c r="Y5" s="67" t="s">
        <v>0</v>
      </c>
      <c r="Z5" s="71" t="s">
        <v>14</v>
      </c>
      <c r="AA5" s="67" t="s">
        <v>0</v>
      </c>
      <c r="AB5" s="71" t="s">
        <v>15</v>
      </c>
      <c r="AC5" s="64"/>
      <c r="AD5" s="64"/>
      <c r="AE5" s="62"/>
      <c r="AF5" s="64"/>
      <c r="AG5" s="66"/>
    </row>
    <row r="6" spans="1:33" ht="15" thickBot="1" x14ac:dyDescent="0.35">
      <c r="A6" s="58"/>
      <c r="B6" s="60"/>
      <c r="C6" s="68"/>
      <c r="D6" s="70"/>
      <c r="E6" s="72"/>
      <c r="F6" s="63"/>
      <c r="G6" s="63"/>
      <c r="H6" s="68"/>
      <c r="I6" s="72"/>
      <c r="J6" s="68"/>
      <c r="K6" s="72"/>
      <c r="L6" s="1" t="s">
        <v>16</v>
      </c>
      <c r="M6" s="2" t="s">
        <v>17</v>
      </c>
      <c r="N6" s="63"/>
      <c r="O6" s="1" t="s">
        <v>16</v>
      </c>
      <c r="P6" s="3" t="s">
        <v>17</v>
      </c>
      <c r="R6" s="58"/>
      <c r="S6" s="60"/>
      <c r="T6" s="68"/>
      <c r="U6" s="70"/>
      <c r="V6" s="72"/>
      <c r="W6" s="63"/>
      <c r="X6" s="63"/>
      <c r="Y6" s="68"/>
      <c r="Z6" s="72"/>
      <c r="AA6" s="68"/>
      <c r="AB6" s="72"/>
      <c r="AC6" s="1" t="s">
        <v>16</v>
      </c>
      <c r="AD6" s="2" t="s">
        <v>17</v>
      </c>
      <c r="AE6" s="63"/>
      <c r="AF6" s="21" t="s">
        <v>16</v>
      </c>
      <c r="AG6" s="3" t="s">
        <v>17</v>
      </c>
    </row>
    <row r="7" spans="1:33" ht="15.75" thickTop="1" x14ac:dyDescent="0.25">
      <c r="A7" s="4">
        <v>2018</v>
      </c>
      <c r="B7" s="42">
        <v>2012</v>
      </c>
      <c r="C7" s="5">
        <v>0</v>
      </c>
      <c r="D7" s="42">
        <v>1647.5578</v>
      </c>
      <c r="E7" s="25">
        <f t="shared" ref="E7:E40" si="0">C7+D7</f>
        <v>1647.5578</v>
      </c>
      <c r="F7" s="6">
        <v>0</v>
      </c>
      <c r="G7" s="7">
        <v>0</v>
      </c>
      <c r="H7" s="26">
        <f>B7+E7+G7</f>
        <v>3659.5578</v>
      </c>
      <c r="I7" s="25">
        <f>H7-C7</f>
        <v>3659.5578</v>
      </c>
      <c r="J7" s="42">
        <v>3140.7068730278897</v>
      </c>
      <c r="K7" s="42">
        <v>3140.7068730278897</v>
      </c>
      <c r="L7" s="26">
        <f>H7-K7</f>
        <v>518.8509269721103</v>
      </c>
      <c r="M7" s="29">
        <f>L7/J7</f>
        <v>0.16520195865075973</v>
      </c>
      <c r="N7" s="7">
        <v>0</v>
      </c>
      <c r="O7" s="26">
        <f>L7-N7</f>
        <v>518.8509269721103</v>
      </c>
      <c r="P7" s="31">
        <f>O7/J7</f>
        <v>0.16520195865075973</v>
      </c>
      <c r="R7" s="4" t="s">
        <v>23</v>
      </c>
      <c r="S7" s="42">
        <v>2178</v>
      </c>
      <c r="T7" s="5">
        <v>0</v>
      </c>
      <c r="U7" s="42">
        <v>2318.125</v>
      </c>
      <c r="V7" s="25">
        <f t="shared" ref="V7:V40" si="1">T7+U7</f>
        <v>2318.125</v>
      </c>
      <c r="W7" s="6">
        <v>0</v>
      </c>
      <c r="X7" s="7">
        <v>0</v>
      </c>
      <c r="Y7" s="26">
        <f>S7+V7+X7</f>
        <v>4496.125</v>
      </c>
      <c r="Z7" s="25">
        <f>Y7-T7</f>
        <v>4496.125</v>
      </c>
      <c r="AA7" s="42">
        <v>3465.9930153454798</v>
      </c>
      <c r="AB7" s="42">
        <v>3465.9930153454798</v>
      </c>
      <c r="AC7" s="26">
        <f>Y7-AB7</f>
        <v>1030.1319846545202</v>
      </c>
      <c r="AD7" s="29">
        <f>AC7/AA7</f>
        <v>0.29721121193657102</v>
      </c>
      <c r="AE7" s="7">
        <v>0</v>
      </c>
      <c r="AF7" s="26">
        <f>AC7-AE7</f>
        <v>1030.1319846545202</v>
      </c>
      <c r="AG7" s="31">
        <f>AF7/AA7</f>
        <v>0.29721121193657102</v>
      </c>
    </row>
    <row r="8" spans="1:33" ht="15" x14ac:dyDescent="0.25">
      <c r="A8" s="4">
        <f>A7+1</f>
        <v>2019</v>
      </c>
      <c r="B8" s="42">
        <v>2012</v>
      </c>
      <c r="C8" s="5">
        <v>0</v>
      </c>
      <c r="D8" s="42">
        <v>1897.5506359999999</v>
      </c>
      <c r="E8" s="25">
        <f t="shared" si="0"/>
        <v>1897.5506359999999</v>
      </c>
      <c r="F8" s="6">
        <v>0</v>
      </c>
      <c r="G8" s="7">
        <v>0</v>
      </c>
      <c r="H8" s="26">
        <f t="shared" ref="H8:H31" si="2">B8+E8+G8</f>
        <v>3909.5506359999999</v>
      </c>
      <c r="I8" s="25">
        <f t="shared" ref="I8:I40" si="3">H8-C8</f>
        <v>3909.5506359999999</v>
      </c>
      <c r="J8" s="42">
        <v>3187.6389541451704</v>
      </c>
      <c r="K8" s="42">
        <v>3187.6389541451704</v>
      </c>
      <c r="L8" s="26">
        <f t="shared" ref="L8:L40" si="4">H8-K8</f>
        <v>721.91168185482957</v>
      </c>
      <c r="M8" s="29">
        <f t="shared" ref="M8:M40" si="5">L8/J8</f>
        <v>0.22647222356097249</v>
      </c>
      <c r="N8" s="7">
        <v>0</v>
      </c>
      <c r="O8" s="26">
        <f t="shared" ref="O8:O40" si="6">L8-N8</f>
        <v>721.91168185482957</v>
      </c>
      <c r="P8" s="31">
        <f t="shared" ref="P8:P40" si="7">O8/J8</f>
        <v>0.22647222356097249</v>
      </c>
      <c r="R8" s="4" t="s">
        <v>24</v>
      </c>
      <c r="S8" s="42">
        <v>2178</v>
      </c>
      <c r="T8" s="5">
        <v>0</v>
      </c>
      <c r="U8" s="42">
        <v>2568.125</v>
      </c>
      <c r="V8" s="25">
        <f t="shared" si="1"/>
        <v>2568.125</v>
      </c>
      <c r="W8" s="6">
        <v>0</v>
      </c>
      <c r="X8" s="7">
        <v>0</v>
      </c>
      <c r="Y8" s="26">
        <f t="shared" ref="Y8:Y31" si="8">S8+V8+X8</f>
        <v>4746.125</v>
      </c>
      <c r="Z8" s="25">
        <f t="shared" ref="Z8:Z40" si="9">Y8-T8</f>
        <v>4746.125</v>
      </c>
      <c r="AA8" s="42">
        <v>3531.1864262429135</v>
      </c>
      <c r="AB8" s="42">
        <v>3531.1864262429135</v>
      </c>
      <c r="AC8" s="26">
        <f t="shared" ref="AC8:AC40" si="10">Y8-AB8</f>
        <v>1214.9385737570865</v>
      </c>
      <c r="AD8" s="29">
        <f t="shared" ref="AD8:AD40" si="11">AC8/AA8</f>
        <v>0.34405959558746607</v>
      </c>
      <c r="AE8" s="7">
        <v>0</v>
      </c>
      <c r="AF8" s="26">
        <f t="shared" ref="AF8:AF40" si="12">AC8-AE8</f>
        <v>1214.9385737570865</v>
      </c>
      <c r="AG8" s="31">
        <f t="shared" ref="AG8:AG40" si="13">AF8/AA8</f>
        <v>0.34405959558746607</v>
      </c>
    </row>
    <row r="9" spans="1:33" ht="15" x14ac:dyDescent="0.25">
      <c r="A9" s="4">
        <f t="shared" ref="A9:A40" si="14">A8+1</f>
        <v>2020</v>
      </c>
      <c r="B9" s="42">
        <v>2012</v>
      </c>
      <c r="C9" s="5">
        <v>0</v>
      </c>
      <c r="D9" s="42">
        <v>1895.9435078200001</v>
      </c>
      <c r="E9" s="25">
        <f t="shared" si="0"/>
        <v>1895.9435078200001</v>
      </c>
      <c r="F9" s="6">
        <v>0</v>
      </c>
      <c r="G9" s="7">
        <v>0</v>
      </c>
      <c r="H9" s="26">
        <f t="shared" si="2"/>
        <v>3907.9435078200004</v>
      </c>
      <c r="I9" s="25">
        <f t="shared" si="3"/>
        <v>3907.9435078200004</v>
      </c>
      <c r="J9" s="42">
        <v>3238.6575238768796</v>
      </c>
      <c r="K9" s="42">
        <v>3238.6575238768796</v>
      </c>
      <c r="L9" s="26">
        <f t="shared" si="4"/>
        <v>669.28598394312075</v>
      </c>
      <c r="M9" s="29">
        <f t="shared" si="5"/>
        <v>0.20665537464484443</v>
      </c>
      <c r="N9" s="7">
        <v>0</v>
      </c>
      <c r="O9" s="26">
        <f t="shared" si="6"/>
        <v>669.28598394312075</v>
      </c>
      <c r="P9" s="31">
        <f t="shared" si="7"/>
        <v>0.20665537464484443</v>
      </c>
      <c r="R9" s="4" t="s">
        <v>25</v>
      </c>
      <c r="S9" s="42">
        <v>2178</v>
      </c>
      <c r="T9" s="5">
        <v>0</v>
      </c>
      <c r="U9" s="42">
        <v>1958.3430469563868</v>
      </c>
      <c r="V9" s="25">
        <f t="shared" si="1"/>
        <v>1958.3430469563868</v>
      </c>
      <c r="W9" s="6">
        <v>0</v>
      </c>
      <c r="X9" s="7">
        <v>0</v>
      </c>
      <c r="Y9" s="26">
        <f t="shared" si="8"/>
        <v>4136.3430469563864</v>
      </c>
      <c r="Z9" s="25">
        <f t="shared" si="9"/>
        <v>4136.3430469563864</v>
      </c>
      <c r="AA9" s="42">
        <v>3588.0809103968577</v>
      </c>
      <c r="AB9" s="42">
        <v>3588.0809103968577</v>
      </c>
      <c r="AC9" s="26">
        <f t="shared" si="10"/>
        <v>548.2621365595287</v>
      </c>
      <c r="AD9" s="29">
        <f t="shared" si="11"/>
        <v>0.15280094018250232</v>
      </c>
      <c r="AE9" s="7">
        <v>0</v>
      </c>
      <c r="AF9" s="26">
        <f t="shared" si="12"/>
        <v>548.2621365595287</v>
      </c>
      <c r="AG9" s="31">
        <f t="shared" si="13"/>
        <v>0.15280094018250232</v>
      </c>
    </row>
    <row r="10" spans="1:33" ht="15" x14ac:dyDescent="0.25">
      <c r="A10" s="4">
        <f t="shared" si="14"/>
        <v>2021</v>
      </c>
      <c r="B10" s="42">
        <v>2012</v>
      </c>
      <c r="C10" s="5">
        <v>0</v>
      </c>
      <c r="D10" s="42">
        <v>1736.8185734497008</v>
      </c>
      <c r="E10" s="25">
        <f t="shared" si="0"/>
        <v>1736.8185734497008</v>
      </c>
      <c r="F10" s="6">
        <v>0</v>
      </c>
      <c r="G10" s="7">
        <v>0</v>
      </c>
      <c r="H10" s="26">
        <f t="shared" si="2"/>
        <v>3748.818573449701</v>
      </c>
      <c r="I10" s="25">
        <f t="shared" si="3"/>
        <v>3748.818573449701</v>
      </c>
      <c r="J10" s="42">
        <v>3251.1031073475656</v>
      </c>
      <c r="K10" s="42">
        <v>3251.1031073475656</v>
      </c>
      <c r="L10" s="26">
        <f t="shared" si="4"/>
        <v>497.71546610213545</v>
      </c>
      <c r="M10" s="29">
        <f t="shared" si="5"/>
        <v>0.15309125846463847</v>
      </c>
      <c r="N10" s="7">
        <v>0</v>
      </c>
      <c r="O10" s="26">
        <f t="shared" si="6"/>
        <v>497.71546610213545</v>
      </c>
      <c r="P10" s="31">
        <f t="shared" si="7"/>
        <v>0.15309125846463847</v>
      </c>
      <c r="R10" s="4" t="s">
        <v>26</v>
      </c>
      <c r="S10" s="42">
        <v>2178</v>
      </c>
      <c r="T10" s="5">
        <v>0</v>
      </c>
      <c r="U10" s="42">
        <v>2075.5250000000001</v>
      </c>
      <c r="V10" s="25">
        <f t="shared" si="1"/>
        <v>2075.5250000000001</v>
      </c>
      <c r="W10" s="6">
        <v>0</v>
      </c>
      <c r="X10" s="7">
        <v>0</v>
      </c>
      <c r="Y10" s="26">
        <f t="shared" si="8"/>
        <v>4253.5249999999996</v>
      </c>
      <c r="Z10" s="25">
        <f t="shared" si="9"/>
        <v>4253.5249999999996</v>
      </c>
      <c r="AA10" s="42">
        <v>3643.0313586513662</v>
      </c>
      <c r="AB10" s="42">
        <v>3643.0313586513662</v>
      </c>
      <c r="AC10" s="26">
        <f t="shared" si="10"/>
        <v>610.49364134863345</v>
      </c>
      <c r="AD10" s="29">
        <f t="shared" si="11"/>
        <v>0.16757847551843075</v>
      </c>
      <c r="AE10" s="7">
        <v>0</v>
      </c>
      <c r="AF10" s="26">
        <f t="shared" si="12"/>
        <v>610.49364134863345</v>
      </c>
      <c r="AG10" s="31">
        <f t="shared" si="13"/>
        <v>0.16757847551843075</v>
      </c>
    </row>
    <row r="11" spans="1:33" ht="15" x14ac:dyDescent="0.25">
      <c r="A11" s="4">
        <f t="shared" si="14"/>
        <v>2022</v>
      </c>
      <c r="B11" s="42">
        <v>2012</v>
      </c>
      <c r="C11" s="5">
        <v>0</v>
      </c>
      <c r="D11" s="42">
        <v>1925.7293582044956</v>
      </c>
      <c r="E11" s="25">
        <f t="shared" si="0"/>
        <v>1925.7293582044956</v>
      </c>
      <c r="F11" s="6">
        <v>0</v>
      </c>
      <c r="G11" s="7">
        <v>0</v>
      </c>
      <c r="H11" s="26">
        <f t="shared" si="2"/>
        <v>3937.7293582044958</v>
      </c>
      <c r="I11" s="25">
        <f t="shared" si="3"/>
        <v>3937.7293582044958</v>
      </c>
      <c r="J11" s="42">
        <v>3296.9629995414848</v>
      </c>
      <c r="K11" s="42">
        <v>3296.9629995414848</v>
      </c>
      <c r="L11" s="26">
        <f t="shared" si="4"/>
        <v>640.76635866301103</v>
      </c>
      <c r="M11" s="29">
        <f t="shared" si="5"/>
        <v>0.1943504852047547</v>
      </c>
      <c r="N11" s="7">
        <v>0</v>
      </c>
      <c r="O11" s="26">
        <f t="shared" si="6"/>
        <v>640.76635866301103</v>
      </c>
      <c r="P11" s="31">
        <f t="shared" si="7"/>
        <v>0.1943504852047547</v>
      </c>
      <c r="R11" s="4" t="s">
        <v>27</v>
      </c>
      <c r="S11" s="42">
        <v>2178</v>
      </c>
      <c r="T11" s="5">
        <v>0</v>
      </c>
      <c r="U11" s="42">
        <v>2085.8978887422031</v>
      </c>
      <c r="V11" s="25">
        <f t="shared" si="1"/>
        <v>2085.8978887422031</v>
      </c>
      <c r="W11" s="6">
        <v>0</v>
      </c>
      <c r="X11" s="7">
        <v>0</v>
      </c>
      <c r="Y11" s="26">
        <f t="shared" si="8"/>
        <v>4263.8978887422036</v>
      </c>
      <c r="Z11" s="25">
        <f t="shared" si="9"/>
        <v>4263.8978887422036</v>
      </c>
      <c r="AA11" s="42">
        <v>3698.9981641236545</v>
      </c>
      <c r="AB11" s="42">
        <v>3698.9981641236545</v>
      </c>
      <c r="AC11" s="26">
        <f t="shared" si="10"/>
        <v>564.89972461854904</v>
      </c>
      <c r="AD11" s="29">
        <f t="shared" si="11"/>
        <v>0.15271695187563897</v>
      </c>
      <c r="AE11" s="7">
        <v>0</v>
      </c>
      <c r="AF11" s="26">
        <f t="shared" si="12"/>
        <v>564.89972461854904</v>
      </c>
      <c r="AG11" s="31">
        <f t="shared" si="13"/>
        <v>0.15271695187563897</v>
      </c>
    </row>
    <row r="12" spans="1:33" ht="15" x14ac:dyDescent="0.25">
      <c r="A12" s="4">
        <f t="shared" si="14"/>
        <v>2023</v>
      </c>
      <c r="B12" s="42">
        <v>2012</v>
      </c>
      <c r="C12" s="5">
        <v>0</v>
      </c>
      <c r="D12" s="42">
        <v>1842.2487949885453</v>
      </c>
      <c r="E12" s="25">
        <f t="shared" si="0"/>
        <v>1842.2487949885453</v>
      </c>
      <c r="F12" s="6">
        <v>0</v>
      </c>
      <c r="G12" s="7">
        <v>0</v>
      </c>
      <c r="H12" s="26">
        <f t="shared" si="2"/>
        <v>3854.2487949885453</v>
      </c>
      <c r="I12" s="25">
        <f t="shared" si="3"/>
        <v>3854.2487949885453</v>
      </c>
      <c r="J12" s="42">
        <v>3342.7815608596047</v>
      </c>
      <c r="K12" s="42">
        <v>3342.7815608596047</v>
      </c>
      <c r="L12" s="26">
        <f t="shared" si="4"/>
        <v>511.46723412894062</v>
      </c>
      <c r="M12" s="29">
        <f t="shared" si="5"/>
        <v>0.15300647823288085</v>
      </c>
      <c r="N12" s="7">
        <v>0</v>
      </c>
      <c r="O12" s="26">
        <f t="shared" si="6"/>
        <v>511.46723412894062</v>
      </c>
      <c r="P12" s="31">
        <f t="shared" si="7"/>
        <v>0.15300647823288085</v>
      </c>
      <c r="R12" s="4" t="s">
        <v>28</v>
      </c>
      <c r="S12" s="42">
        <v>2178</v>
      </c>
      <c r="T12" s="5">
        <v>0</v>
      </c>
      <c r="U12" s="42">
        <v>2162.5250000000001</v>
      </c>
      <c r="V12" s="25">
        <f t="shared" si="1"/>
        <v>2162.5250000000001</v>
      </c>
      <c r="W12" s="6">
        <v>0</v>
      </c>
      <c r="X12" s="7">
        <v>0</v>
      </c>
      <c r="Y12" s="26">
        <f t="shared" si="8"/>
        <v>4340.5249999999996</v>
      </c>
      <c r="Z12" s="25">
        <f t="shared" si="9"/>
        <v>4340.5249999999996</v>
      </c>
      <c r="AA12" s="42">
        <v>3748.9133296936898</v>
      </c>
      <c r="AB12" s="42">
        <v>3748.9133296936898</v>
      </c>
      <c r="AC12" s="26">
        <f t="shared" si="10"/>
        <v>591.61167030630986</v>
      </c>
      <c r="AD12" s="29">
        <f t="shared" si="11"/>
        <v>0.1578088417303177</v>
      </c>
      <c r="AE12" s="7">
        <v>0</v>
      </c>
      <c r="AF12" s="26">
        <f t="shared" si="12"/>
        <v>591.61167030630986</v>
      </c>
      <c r="AG12" s="31">
        <f t="shared" si="13"/>
        <v>0.1578088417303177</v>
      </c>
    </row>
    <row r="13" spans="1:33" ht="15" x14ac:dyDescent="0.25">
      <c r="A13" s="4">
        <f t="shared" si="14"/>
        <v>2024</v>
      </c>
      <c r="B13" s="42">
        <v>2012</v>
      </c>
      <c r="C13" s="5">
        <v>0</v>
      </c>
      <c r="D13" s="42">
        <v>1940.3183447314057</v>
      </c>
      <c r="E13" s="25">
        <f t="shared" si="0"/>
        <v>1940.3183447314057</v>
      </c>
      <c r="F13" s="6">
        <v>0</v>
      </c>
      <c r="G13" s="7">
        <v>0</v>
      </c>
      <c r="H13" s="26">
        <f t="shared" si="2"/>
        <v>3952.3183447314059</v>
      </c>
      <c r="I13" s="25">
        <f t="shared" si="3"/>
        <v>3952.3183447314059</v>
      </c>
      <c r="J13" s="42">
        <v>3388.6414530535235</v>
      </c>
      <c r="K13" s="42">
        <v>3388.6414530535235</v>
      </c>
      <c r="L13" s="26">
        <f t="shared" si="4"/>
        <v>563.6768916778824</v>
      </c>
      <c r="M13" s="29">
        <f t="shared" si="5"/>
        <v>0.16634303141453635</v>
      </c>
      <c r="N13" s="7">
        <v>0</v>
      </c>
      <c r="O13" s="26">
        <f t="shared" si="6"/>
        <v>563.6768916778824</v>
      </c>
      <c r="P13" s="31">
        <f t="shared" si="7"/>
        <v>0.16634303141453635</v>
      </c>
      <c r="R13" s="4" t="s">
        <v>29</v>
      </c>
      <c r="S13" s="42">
        <v>2178</v>
      </c>
      <c r="T13" s="5">
        <v>0</v>
      </c>
      <c r="U13" s="42">
        <v>2258.5250000000001</v>
      </c>
      <c r="V13" s="25">
        <f t="shared" si="1"/>
        <v>2258.5250000000001</v>
      </c>
      <c r="W13" s="6">
        <v>0</v>
      </c>
      <c r="X13" s="7">
        <v>0</v>
      </c>
      <c r="Y13" s="26">
        <f t="shared" si="8"/>
        <v>4436.5249999999996</v>
      </c>
      <c r="Z13" s="25">
        <f t="shared" si="9"/>
        <v>4436.5249999999996</v>
      </c>
      <c r="AA13" s="42">
        <v>3801.8361412601403</v>
      </c>
      <c r="AB13" s="42">
        <v>3801.8361412601403</v>
      </c>
      <c r="AC13" s="26">
        <f t="shared" si="10"/>
        <v>634.68885873985937</v>
      </c>
      <c r="AD13" s="29">
        <f t="shared" si="11"/>
        <v>0.16694271798086704</v>
      </c>
      <c r="AE13" s="7">
        <v>0</v>
      </c>
      <c r="AF13" s="26">
        <f t="shared" si="12"/>
        <v>634.68885873985937</v>
      </c>
      <c r="AG13" s="31">
        <f t="shared" si="13"/>
        <v>0.16694271798086704</v>
      </c>
    </row>
    <row r="14" spans="1:33" ht="15" x14ac:dyDescent="0.25">
      <c r="A14" s="4">
        <f t="shared" si="14"/>
        <v>2025</v>
      </c>
      <c r="B14" s="42">
        <v>2012</v>
      </c>
      <c r="C14" s="5">
        <v>0</v>
      </c>
      <c r="D14" s="42">
        <v>1943.0183173505225</v>
      </c>
      <c r="E14" s="25">
        <f t="shared" si="0"/>
        <v>1943.0183173505225</v>
      </c>
      <c r="F14" s="6">
        <v>0</v>
      </c>
      <c r="G14" s="7">
        <v>0</v>
      </c>
      <c r="H14" s="26">
        <f t="shared" si="2"/>
        <v>3955.0183173505225</v>
      </c>
      <c r="I14" s="25">
        <f t="shared" si="3"/>
        <v>3955.0183173505225</v>
      </c>
      <c r="J14" s="42">
        <v>3430.4072324787153</v>
      </c>
      <c r="K14" s="42">
        <v>3430.4072324787153</v>
      </c>
      <c r="L14" s="26">
        <f t="shared" si="4"/>
        <v>524.61108487180718</v>
      </c>
      <c r="M14" s="29">
        <f t="shared" si="5"/>
        <v>0.15292968132321072</v>
      </c>
      <c r="N14" s="7">
        <v>0</v>
      </c>
      <c r="O14" s="26">
        <f t="shared" si="6"/>
        <v>524.61108487180718</v>
      </c>
      <c r="P14" s="31">
        <f t="shared" si="7"/>
        <v>0.15292968132321072</v>
      </c>
      <c r="R14" s="4" t="s">
        <v>30</v>
      </c>
      <c r="S14" s="42">
        <v>2178</v>
      </c>
      <c r="T14" s="5">
        <v>0</v>
      </c>
      <c r="U14" s="42">
        <v>2267.3517127361797</v>
      </c>
      <c r="V14" s="25">
        <f t="shared" si="1"/>
        <v>2267.3517127361797</v>
      </c>
      <c r="W14" s="6">
        <v>0</v>
      </c>
      <c r="X14" s="7">
        <v>0</v>
      </c>
      <c r="Y14" s="26">
        <f t="shared" si="8"/>
        <v>4445.3517127361793</v>
      </c>
      <c r="Z14" s="25">
        <f t="shared" si="9"/>
        <v>4445.3517127361793</v>
      </c>
      <c r="AA14" s="42">
        <v>3856.7840980314604</v>
      </c>
      <c r="AB14" s="42">
        <v>3856.7840980314604</v>
      </c>
      <c r="AC14" s="26">
        <f t="shared" si="10"/>
        <v>588.56761470471884</v>
      </c>
      <c r="AD14" s="29">
        <f t="shared" si="11"/>
        <v>0.15260579792504575</v>
      </c>
      <c r="AE14" s="7">
        <v>0</v>
      </c>
      <c r="AF14" s="26">
        <f t="shared" si="12"/>
        <v>588.56761470471884</v>
      </c>
      <c r="AG14" s="31">
        <f t="shared" si="13"/>
        <v>0.15260579792504575</v>
      </c>
    </row>
    <row r="15" spans="1:33" ht="15" x14ac:dyDescent="0.25">
      <c r="A15" s="4">
        <f t="shared" si="14"/>
        <v>2026</v>
      </c>
      <c r="B15" s="42">
        <v>2012</v>
      </c>
      <c r="C15" s="5">
        <v>0</v>
      </c>
      <c r="D15" s="42">
        <v>1993.3778806750925</v>
      </c>
      <c r="E15" s="25">
        <f t="shared" si="0"/>
        <v>1993.3778806750925</v>
      </c>
      <c r="F15" s="6">
        <v>0</v>
      </c>
      <c r="G15" s="7">
        <v>0</v>
      </c>
      <c r="H15" s="26">
        <f t="shared" si="2"/>
        <v>4005.3778806750925</v>
      </c>
      <c r="I15" s="25">
        <f t="shared" si="3"/>
        <v>4005.3778806750925</v>
      </c>
      <c r="J15" s="42">
        <v>3474.1981571087763</v>
      </c>
      <c r="K15" s="42">
        <v>3474.1981571087763</v>
      </c>
      <c r="L15" s="26">
        <f t="shared" si="4"/>
        <v>531.17972356631617</v>
      </c>
      <c r="M15" s="29">
        <f t="shared" si="5"/>
        <v>0.1528927538227593</v>
      </c>
      <c r="N15" s="7">
        <v>0</v>
      </c>
      <c r="O15" s="26">
        <f t="shared" si="6"/>
        <v>531.17972356631617</v>
      </c>
      <c r="P15" s="31">
        <f t="shared" si="7"/>
        <v>0.1528927538227593</v>
      </c>
      <c r="R15" s="4" t="s">
        <v>31</v>
      </c>
      <c r="S15" s="42">
        <v>2178</v>
      </c>
      <c r="T15" s="5">
        <v>0</v>
      </c>
      <c r="U15" s="42">
        <v>2328.174065646574</v>
      </c>
      <c r="V15" s="25">
        <f t="shared" si="1"/>
        <v>2328.174065646574</v>
      </c>
      <c r="W15" s="6">
        <v>0</v>
      </c>
      <c r="X15" s="7">
        <v>0</v>
      </c>
      <c r="Y15" s="26">
        <f t="shared" si="8"/>
        <v>4506.1740656465736</v>
      </c>
      <c r="Z15" s="25">
        <f t="shared" si="9"/>
        <v>4506.1740656465736</v>
      </c>
      <c r="AA15" s="42">
        <v>3909.6731005622378</v>
      </c>
      <c r="AB15" s="42">
        <v>3909.6731005622378</v>
      </c>
      <c r="AC15" s="26">
        <f t="shared" si="10"/>
        <v>596.5009650843358</v>
      </c>
      <c r="AD15" s="29">
        <f t="shared" si="11"/>
        <v>0.15257054739398926</v>
      </c>
      <c r="AE15" s="7">
        <v>0</v>
      </c>
      <c r="AF15" s="26">
        <f t="shared" si="12"/>
        <v>596.5009650843358</v>
      </c>
      <c r="AG15" s="31">
        <f t="shared" si="13"/>
        <v>0.15257054739398926</v>
      </c>
    </row>
    <row r="16" spans="1:33" ht="15" x14ac:dyDescent="0.25">
      <c r="A16" s="4">
        <f t="shared" si="14"/>
        <v>2027</v>
      </c>
      <c r="B16" s="42">
        <v>2012</v>
      </c>
      <c r="C16" s="5">
        <v>0</v>
      </c>
      <c r="D16" s="42">
        <v>2041.4085270140631</v>
      </c>
      <c r="E16" s="25">
        <f t="shared" si="0"/>
        <v>2041.4085270140631</v>
      </c>
      <c r="F16" s="6">
        <v>0</v>
      </c>
      <c r="G16" s="7">
        <v>0</v>
      </c>
      <c r="H16" s="26">
        <f t="shared" si="2"/>
        <v>4053.4085270140631</v>
      </c>
      <c r="I16" s="25">
        <f t="shared" si="3"/>
        <v>4053.4085270140631</v>
      </c>
      <c r="J16" s="42">
        <v>3515.9639365339676</v>
      </c>
      <c r="K16" s="42">
        <v>3515.9639365339676</v>
      </c>
      <c r="L16" s="26">
        <f t="shared" si="4"/>
        <v>537.44459048009548</v>
      </c>
      <c r="M16" s="29">
        <f t="shared" si="5"/>
        <v>0.15285839109314289</v>
      </c>
      <c r="N16" s="7">
        <v>0</v>
      </c>
      <c r="O16" s="26">
        <f t="shared" si="6"/>
        <v>537.44459048009548</v>
      </c>
      <c r="P16" s="31">
        <f t="shared" si="7"/>
        <v>0.15285839109314289</v>
      </c>
      <c r="R16" s="4" t="s">
        <v>35</v>
      </c>
      <c r="S16" s="42">
        <v>2422.4589999999998</v>
      </c>
      <c r="T16" s="5">
        <v>0</v>
      </c>
      <c r="U16" s="42">
        <v>2136.409262084961</v>
      </c>
      <c r="V16" s="25">
        <f t="shared" si="1"/>
        <v>2136.409262084961</v>
      </c>
      <c r="W16" s="6">
        <v>0</v>
      </c>
      <c r="X16" s="7">
        <v>0</v>
      </c>
      <c r="Y16" s="26">
        <f t="shared" si="8"/>
        <v>4558.8682620849613</v>
      </c>
      <c r="Z16" s="25">
        <f t="shared" si="9"/>
        <v>4558.8682620849613</v>
      </c>
      <c r="AA16" s="42">
        <v>3955.4941533635451</v>
      </c>
      <c r="AB16" s="42">
        <v>3955.4941533635451</v>
      </c>
      <c r="AC16" s="26">
        <f t="shared" si="10"/>
        <v>603.37410872141618</v>
      </c>
      <c r="AD16" s="29">
        <f t="shared" si="11"/>
        <v>0.15254076616655809</v>
      </c>
      <c r="AE16" s="7">
        <v>0</v>
      </c>
      <c r="AF16" s="26">
        <f t="shared" si="12"/>
        <v>603.37410872141618</v>
      </c>
      <c r="AG16" s="31">
        <f t="shared" si="13"/>
        <v>0.15254076616655809</v>
      </c>
    </row>
    <row r="17" spans="1:33" ht="15" x14ac:dyDescent="0.25">
      <c r="A17" s="4">
        <f t="shared" si="14"/>
        <v>2028</v>
      </c>
      <c r="B17" s="42">
        <v>2227.0790000000002</v>
      </c>
      <c r="C17" s="5">
        <v>0</v>
      </c>
      <c r="D17" s="42">
        <v>1881.5085764673108</v>
      </c>
      <c r="E17" s="25">
        <f t="shared" si="0"/>
        <v>1881.5085764673108</v>
      </c>
      <c r="F17" s="6">
        <v>0</v>
      </c>
      <c r="G17" s="7">
        <v>0</v>
      </c>
      <c r="H17" s="26">
        <f t="shared" si="2"/>
        <v>4108.587576467311</v>
      </c>
      <c r="I17" s="25">
        <f t="shared" si="3"/>
        <v>4108.587576467311</v>
      </c>
      <c r="J17" s="42">
        <v>3558.7773433388602</v>
      </c>
      <c r="K17" s="42">
        <v>3558.7773433388602</v>
      </c>
      <c r="L17" s="26">
        <f t="shared" si="4"/>
        <v>549.81023312845082</v>
      </c>
      <c r="M17" s="29">
        <f t="shared" si="5"/>
        <v>0.15449413663306524</v>
      </c>
      <c r="N17" s="7">
        <v>0</v>
      </c>
      <c r="O17" s="26">
        <f t="shared" si="6"/>
        <v>549.81023312845082</v>
      </c>
      <c r="P17" s="31">
        <f t="shared" si="7"/>
        <v>0.15449413663306524</v>
      </c>
      <c r="R17" s="4" t="s">
        <v>36</v>
      </c>
      <c r="S17" s="42">
        <v>2422.4589999999998</v>
      </c>
      <c r="T17" s="5">
        <v>0</v>
      </c>
      <c r="U17" s="42">
        <v>2191.4770693766854</v>
      </c>
      <c r="V17" s="25">
        <f t="shared" si="1"/>
        <v>2191.4770693766854</v>
      </c>
      <c r="W17" s="6">
        <v>0</v>
      </c>
      <c r="X17" s="7">
        <v>0</v>
      </c>
      <c r="Y17" s="26">
        <f t="shared" si="8"/>
        <v>4613.9360693766848</v>
      </c>
      <c r="Z17" s="25">
        <f t="shared" si="9"/>
        <v>4613.9360693766848</v>
      </c>
      <c r="AA17" s="42">
        <v>4003.3791907623345</v>
      </c>
      <c r="AB17" s="42">
        <v>4003.3791907623345</v>
      </c>
      <c r="AC17" s="26">
        <f t="shared" si="10"/>
        <v>610.55687861435035</v>
      </c>
      <c r="AD17" s="29">
        <f t="shared" si="11"/>
        <v>0.15251037923741778</v>
      </c>
      <c r="AE17" s="7">
        <v>0</v>
      </c>
      <c r="AF17" s="26">
        <f t="shared" si="12"/>
        <v>610.55687861435035</v>
      </c>
      <c r="AG17" s="31">
        <f t="shared" si="13"/>
        <v>0.15251037923741778</v>
      </c>
    </row>
    <row r="18" spans="1:33" ht="15" x14ac:dyDescent="0.25">
      <c r="A18" s="4">
        <f t="shared" si="14"/>
        <v>2029</v>
      </c>
      <c r="B18" s="42">
        <v>2227.0790000000002</v>
      </c>
      <c r="C18" s="5">
        <v>0</v>
      </c>
      <c r="D18" s="42">
        <v>1927.1292796509179</v>
      </c>
      <c r="E18" s="25">
        <f t="shared" si="0"/>
        <v>1927.1292796509179</v>
      </c>
      <c r="F18" s="6">
        <v>0</v>
      </c>
      <c r="G18" s="7">
        <v>0</v>
      </c>
      <c r="H18" s="26">
        <f t="shared" si="2"/>
        <v>4154.2082796509185</v>
      </c>
      <c r="I18" s="25">
        <f t="shared" si="3"/>
        <v>4154.2082796509185</v>
      </c>
      <c r="J18" s="42">
        <v>3603.6158953486238</v>
      </c>
      <c r="K18" s="42">
        <v>3603.6158953486238</v>
      </c>
      <c r="L18" s="26">
        <f t="shared" si="4"/>
        <v>550.5923843022947</v>
      </c>
      <c r="M18" s="29">
        <f t="shared" si="5"/>
        <v>0.15278886548729381</v>
      </c>
      <c r="N18" s="7">
        <v>0</v>
      </c>
      <c r="O18" s="26">
        <f t="shared" si="6"/>
        <v>550.5923843022947</v>
      </c>
      <c r="P18" s="31">
        <f t="shared" si="7"/>
        <v>0.15278886548729381</v>
      </c>
      <c r="R18" s="4" t="s">
        <v>37</v>
      </c>
      <c r="S18" s="42">
        <v>2422.4589999999998</v>
      </c>
      <c r="T18" s="5">
        <v>0</v>
      </c>
      <c r="U18" s="42">
        <v>2242.9722935220111</v>
      </c>
      <c r="V18" s="25">
        <f t="shared" si="1"/>
        <v>2242.9722935220111</v>
      </c>
      <c r="W18" s="6">
        <v>0</v>
      </c>
      <c r="X18" s="7">
        <v>0</v>
      </c>
      <c r="Y18" s="26">
        <f t="shared" si="8"/>
        <v>4665.4312935220114</v>
      </c>
      <c r="Z18" s="25">
        <f t="shared" si="9"/>
        <v>4665.4312935220114</v>
      </c>
      <c r="AA18" s="42">
        <v>4048.1576465408789</v>
      </c>
      <c r="AB18" s="42">
        <v>4048.1576465408789</v>
      </c>
      <c r="AC18" s="26">
        <f t="shared" si="10"/>
        <v>617.27364698113252</v>
      </c>
      <c r="AD18" s="29">
        <f t="shared" si="11"/>
        <v>0.15248261082633191</v>
      </c>
      <c r="AE18" s="7">
        <v>0</v>
      </c>
      <c r="AF18" s="26">
        <f t="shared" si="12"/>
        <v>617.27364698113252</v>
      </c>
      <c r="AG18" s="31">
        <f t="shared" si="13"/>
        <v>0.15248261082633191</v>
      </c>
    </row>
    <row r="19" spans="1:33" ht="15" x14ac:dyDescent="0.25">
      <c r="A19" s="4">
        <f t="shared" si="14"/>
        <v>2030</v>
      </c>
      <c r="B19" s="42">
        <v>2227.0790000000002</v>
      </c>
      <c r="C19" s="5">
        <v>0</v>
      </c>
      <c r="D19" s="42">
        <v>1970.4574812163291</v>
      </c>
      <c r="E19" s="25">
        <f t="shared" si="0"/>
        <v>1970.4574812163291</v>
      </c>
      <c r="F19" s="6">
        <v>0</v>
      </c>
      <c r="G19" s="7">
        <v>0</v>
      </c>
      <c r="H19" s="26">
        <f t="shared" si="2"/>
        <v>4197.5364812163298</v>
      </c>
      <c r="I19" s="25">
        <f t="shared" si="3"/>
        <v>4197.5364812163298</v>
      </c>
      <c r="J19" s="42">
        <v>3641.2925923620251</v>
      </c>
      <c r="K19" s="42">
        <v>3641.2925923620251</v>
      </c>
      <c r="L19" s="26">
        <f t="shared" si="4"/>
        <v>556.24388885430471</v>
      </c>
      <c r="M19" s="29">
        <f t="shared" si="5"/>
        <v>0.15276000891031988</v>
      </c>
      <c r="N19" s="7">
        <v>0</v>
      </c>
      <c r="O19" s="26">
        <f t="shared" si="6"/>
        <v>556.24388885430471</v>
      </c>
      <c r="P19" s="31">
        <f t="shared" si="7"/>
        <v>0.15276000891031988</v>
      </c>
      <c r="R19" s="4" t="s">
        <v>38</v>
      </c>
      <c r="S19" s="42">
        <v>3014.4291619999999</v>
      </c>
      <c r="T19" s="5">
        <v>0</v>
      </c>
      <c r="U19" s="42">
        <v>1706.0339111328126</v>
      </c>
      <c r="V19" s="25">
        <f t="shared" si="1"/>
        <v>1706.0339111328126</v>
      </c>
      <c r="W19" s="6">
        <v>0</v>
      </c>
      <c r="X19" s="7">
        <v>0</v>
      </c>
      <c r="Y19" s="26">
        <f t="shared" si="8"/>
        <v>4720.4630731328125</v>
      </c>
      <c r="Z19" s="25">
        <f t="shared" si="9"/>
        <v>4720.4630731328125</v>
      </c>
      <c r="AA19" s="42">
        <v>4096.0113663871834</v>
      </c>
      <c r="AB19" s="42">
        <v>4096.0113663871834</v>
      </c>
      <c r="AC19" s="26">
        <f t="shared" si="10"/>
        <v>624.45170674562905</v>
      </c>
      <c r="AD19" s="29">
        <f t="shared" si="11"/>
        <v>0.15245360690891246</v>
      </c>
      <c r="AE19" s="7">
        <v>0</v>
      </c>
      <c r="AF19" s="26">
        <f t="shared" si="12"/>
        <v>624.45170674562905</v>
      </c>
      <c r="AG19" s="31">
        <f t="shared" si="13"/>
        <v>0.15245360690891246</v>
      </c>
    </row>
    <row r="20" spans="1:33" ht="15" x14ac:dyDescent="0.25">
      <c r="A20" s="4">
        <f t="shared" si="14"/>
        <v>2031</v>
      </c>
      <c r="B20" s="42">
        <v>2819.9167380000004</v>
      </c>
      <c r="C20" s="5">
        <v>0</v>
      </c>
      <c r="D20" s="42">
        <v>1423.3186073640318</v>
      </c>
      <c r="E20" s="25">
        <f t="shared" si="0"/>
        <v>1423.3186073640318</v>
      </c>
      <c r="F20" s="6">
        <v>0</v>
      </c>
      <c r="G20" s="7">
        <v>0</v>
      </c>
      <c r="H20" s="26">
        <f t="shared" si="2"/>
        <v>4243.2353453640317</v>
      </c>
      <c r="I20" s="25">
        <f t="shared" si="3"/>
        <v>4243.2353453640317</v>
      </c>
      <c r="J20" s="42">
        <v>3681.0307350991584</v>
      </c>
      <c r="K20" s="42">
        <v>3681.0307350991584</v>
      </c>
      <c r="L20" s="26">
        <f t="shared" si="4"/>
        <v>562.20461026487328</v>
      </c>
      <c r="M20" s="29">
        <f t="shared" si="5"/>
        <v>0.15273021355246272</v>
      </c>
      <c r="N20" s="7">
        <v>0</v>
      </c>
      <c r="O20" s="26">
        <f t="shared" si="6"/>
        <v>562.20461026487328</v>
      </c>
      <c r="P20" s="31">
        <f t="shared" si="7"/>
        <v>0.15273021355246272</v>
      </c>
      <c r="R20" s="4" t="s">
        <v>39</v>
      </c>
      <c r="S20" s="42">
        <v>3014.4291619999999</v>
      </c>
      <c r="T20" s="5">
        <v>0</v>
      </c>
      <c r="U20" s="42">
        <v>1759.8969308672117</v>
      </c>
      <c r="V20" s="25">
        <f t="shared" si="1"/>
        <v>1759.8969308672117</v>
      </c>
      <c r="W20" s="6">
        <v>0</v>
      </c>
      <c r="X20" s="7">
        <v>0</v>
      </c>
      <c r="Y20" s="26">
        <f t="shared" si="8"/>
        <v>4774.3260928672116</v>
      </c>
      <c r="Z20" s="25">
        <f t="shared" si="9"/>
        <v>4774.3260928672116</v>
      </c>
      <c r="AA20" s="42">
        <v>4142.8487764062711</v>
      </c>
      <c r="AB20" s="42">
        <v>4142.8487764062711</v>
      </c>
      <c r="AC20" s="26">
        <f t="shared" si="10"/>
        <v>631.47731646094053</v>
      </c>
      <c r="AD20" s="29">
        <f t="shared" si="11"/>
        <v>0.15242586696797505</v>
      </c>
      <c r="AE20" s="7">
        <v>0</v>
      </c>
      <c r="AF20" s="26">
        <f t="shared" si="12"/>
        <v>631.47731646094053</v>
      </c>
      <c r="AG20" s="31">
        <f t="shared" si="13"/>
        <v>0.15242586696797505</v>
      </c>
    </row>
    <row r="21" spans="1:33" ht="15" x14ac:dyDescent="0.25">
      <c r="A21" s="4">
        <f t="shared" si="14"/>
        <v>2032</v>
      </c>
      <c r="B21" s="42">
        <v>2819.9167380000004</v>
      </c>
      <c r="C21" s="5">
        <v>0</v>
      </c>
      <c r="D21" s="42">
        <v>1469.0174715117332</v>
      </c>
      <c r="E21" s="25">
        <f t="shared" si="0"/>
        <v>1469.0174715117332</v>
      </c>
      <c r="F21" s="6">
        <v>0</v>
      </c>
      <c r="G21" s="7">
        <v>0</v>
      </c>
      <c r="H21" s="26">
        <f t="shared" si="2"/>
        <v>4288.9342095117336</v>
      </c>
      <c r="I21" s="25">
        <f t="shared" si="3"/>
        <v>4288.9342095117336</v>
      </c>
      <c r="J21" s="42">
        <v>3720.7688778362904</v>
      </c>
      <c r="K21" s="42">
        <v>3720.7688778362904</v>
      </c>
      <c r="L21" s="26">
        <f t="shared" si="4"/>
        <v>568.16533167544321</v>
      </c>
      <c r="M21" s="29">
        <f t="shared" si="5"/>
        <v>0.15270105462875297</v>
      </c>
      <c r="N21" s="7">
        <v>0</v>
      </c>
      <c r="O21" s="26">
        <f t="shared" si="6"/>
        <v>568.16533167544321</v>
      </c>
      <c r="P21" s="31">
        <f t="shared" si="7"/>
        <v>0.15270105462875297</v>
      </c>
      <c r="R21" s="4" t="s">
        <v>40</v>
      </c>
      <c r="S21" s="42">
        <v>3503.347162</v>
      </c>
      <c r="T21" s="5">
        <v>0</v>
      </c>
      <c r="U21" s="42">
        <v>1314.3460449218751</v>
      </c>
      <c r="V21" s="25">
        <f t="shared" si="1"/>
        <v>1314.3460449218751</v>
      </c>
      <c r="W21" s="6">
        <v>0</v>
      </c>
      <c r="X21" s="7">
        <v>0</v>
      </c>
      <c r="Y21" s="26">
        <f t="shared" si="8"/>
        <v>4817.6932069218747</v>
      </c>
      <c r="Z21" s="25">
        <f t="shared" si="9"/>
        <v>4817.6932069218747</v>
      </c>
      <c r="AA21" s="42">
        <v>4180.559282455346</v>
      </c>
      <c r="AB21" s="42">
        <v>4180.559282455346</v>
      </c>
      <c r="AC21" s="26">
        <f t="shared" si="10"/>
        <v>637.1339244665287</v>
      </c>
      <c r="AD21" s="29">
        <f t="shared" si="11"/>
        <v>0.15240399224582318</v>
      </c>
      <c r="AE21" s="7">
        <v>0</v>
      </c>
      <c r="AF21" s="26">
        <f t="shared" si="12"/>
        <v>637.1339244665287</v>
      </c>
      <c r="AG21" s="31">
        <f t="shared" si="13"/>
        <v>0.15240399224582318</v>
      </c>
    </row>
    <row r="22" spans="1:33" ht="15" x14ac:dyDescent="0.25">
      <c r="A22" s="4">
        <f t="shared" si="14"/>
        <v>2033</v>
      </c>
      <c r="B22" s="42">
        <v>3250.0747380000003</v>
      </c>
      <c r="C22" s="5">
        <v>0</v>
      </c>
      <c r="D22" s="42">
        <v>1082.2236882625048</v>
      </c>
      <c r="E22" s="25">
        <f t="shared" si="0"/>
        <v>1082.2236882625048</v>
      </c>
      <c r="F22" s="6">
        <v>0</v>
      </c>
      <c r="G22" s="7">
        <v>0</v>
      </c>
      <c r="H22" s="26">
        <f t="shared" si="2"/>
        <v>4332.298426262505</v>
      </c>
      <c r="I22" s="25">
        <f t="shared" si="3"/>
        <v>4332.298426262505</v>
      </c>
      <c r="J22" s="42">
        <v>3758.4768924021773</v>
      </c>
      <c r="K22" s="42">
        <v>3758.4768924021773</v>
      </c>
      <c r="L22" s="26">
        <f t="shared" si="4"/>
        <v>573.82153386032769</v>
      </c>
      <c r="M22" s="29">
        <f t="shared" si="5"/>
        <v>0.15267395551115862</v>
      </c>
      <c r="N22" s="7">
        <v>0</v>
      </c>
      <c r="O22" s="26">
        <f t="shared" si="6"/>
        <v>573.82153386032769</v>
      </c>
      <c r="P22" s="31">
        <f t="shared" si="7"/>
        <v>0.15267395551115862</v>
      </c>
      <c r="R22" s="4" t="s">
        <v>41</v>
      </c>
      <c r="S22" s="42">
        <v>3747.8061619999999</v>
      </c>
      <c r="T22" s="5">
        <v>0</v>
      </c>
      <c r="U22" s="42">
        <v>1110.9223236083985</v>
      </c>
      <c r="V22" s="25">
        <f t="shared" si="1"/>
        <v>1110.9223236083985</v>
      </c>
      <c r="W22" s="6">
        <v>0</v>
      </c>
      <c r="X22" s="7">
        <v>0</v>
      </c>
      <c r="Y22" s="26">
        <f t="shared" si="8"/>
        <v>4858.7284856083988</v>
      </c>
      <c r="Z22" s="25">
        <f t="shared" si="9"/>
        <v>4858.7284856083988</v>
      </c>
      <c r="AA22" s="42">
        <v>4216.2421518163619</v>
      </c>
      <c r="AB22" s="42">
        <v>4216.2421518163619</v>
      </c>
      <c r="AC22" s="26">
        <f t="shared" si="10"/>
        <v>642.48633379203693</v>
      </c>
      <c r="AD22" s="29">
        <f t="shared" si="11"/>
        <v>0.15238364179705691</v>
      </c>
      <c r="AE22" s="7">
        <v>0</v>
      </c>
      <c r="AF22" s="26">
        <f t="shared" si="12"/>
        <v>642.48633379203693</v>
      </c>
      <c r="AG22" s="31">
        <f t="shared" si="13"/>
        <v>0.15238364179705691</v>
      </c>
    </row>
    <row r="23" spans="1:33" ht="15" x14ac:dyDescent="0.25">
      <c r="A23" s="4">
        <f t="shared" si="14"/>
        <v>2034</v>
      </c>
      <c r="B23" s="42">
        <v>3465.153738</v>
      </c>
      <c r="C23" s="5">
        <v>0</v>
      </c>
      <c r="D23" s="42">
        <v>1017.3239634296225</v>
      </c>
      <c r="E23" s="25">
        <f t="shared" si="0"/>
        <v>1017.3239634296225</v>
      </c>
      <c r="F23" s="6">
        <v>0</v>
      </c>
      <c r="G23" s="7">
        <v>0</v>
      </c>
      <c r="H23" s="26">
        <f t="shared" si="2"/>
        <v>4482.4777014296224</v>
      </c>
      <c r="I23" s="25">
        <f t="shared" si="3"/>
        <v>4482.4777014296224</v>
      </c>
      <c r="J23" s="42">
        <v>3792.1270947181965</v>
      </c>
      <c r="K23" s="42">
        <v>3792.1270947181965</v>
      </c>
      <c r="L23" s="26">
        <f t="shared" si="4"/>
        <v>690.35060671142583</v>
      </c>
      <c r="M23" s="29">
        <f t="shared" si="5"/>
        <v>0.18204838326040537</v>
      </c>
      <c r="N23" s="7">
        <v>0</v>
      </c>
      <c r="O23" s="26">
        <f t="shared" si="6"/>
        <v>690.35060671142583</v>
      </c>
      <c r="P23" s="31">
        <f t="shared" si="7"/>
        <v>0.18204838326040537</v>
      </c>
      <c r="R23" s="4" t="s">
        <v>42</v>
      </c>
      <c r="S23" s="42">
        <v>3747.8061619999999</v>
      </c>
      <c r="T23" s="5">
        <v>0</v>
      </c>
      <c r="U23" s="42">
        <v>1151.9158667572942</v>
      </c>
      <c r="V23" s="25">
        <f t="shared" si="1"/>
        <v>1151.9158667572942</v>
      </c>
      <c r="W23" s="6">
        <v>0</v>
      </c>
      <c r="X23" s="7">
        <v>0</v>
      </c>
      <c r="Y23" s="26">
        <f t="shared" si="8"/>
        <v>4899.7220287572945</v>
      </c>
      <c r="Z23" s="25">
        <f t="shared" si="9"/>
        <v>4899.7220287572945</v>
      </c>
      <c r="AA23" s="42">
        <v>4251.8887206585168</v>
      </c>
      <c r="AB23" s="42">
        <v>4251.8887206585168</v>
      </c>
      <c r="AC23" s="26">
        <f t="shared" si="10"/>
        <v>647.83330809877771</v>
      </c>
      <c r="AD23" s="29">
        <f t="shared" si="11"/>
        <v>0.15236365546237618</v>
      </c>
      <c r="AE23" s="7">
        <v>0</v>
      </c>
      <c r="AF23" s="26">
        <f t="shared" si="12"/>
        <v>647.83330809877771</v>
      </c>
      <c r="AG23" s="31">
        <f t="shared" si="13"/>
        <v>0.15236365546237618</v>
      </c>
    </row>
    <row r="24" spans="1:33" ht="15" x14ac:dyDescent="0.25">
      <c r="A24" s="4">
        <f t="shared" si="14"/>
        <v>2035</v>
      </c>
      <c r="B24" s="42">
        <v>3465.153738</v>
      </c>
      <c r="C24" s="5">
        <v>0</v>
      </c>
      <c r="D24" s="42">
        <v>1017.1299686124743</v>
      </c>
      <c r="E24" s="25">
        <f t="shared" si="0"/>
        <v>1017.1299686124743</v>
      </c>
      <c r="F24" s="6">
        <v>0</v>
      </c>
      <c r="G24" s="7">
        <v>0</v>
      </c>
      <c r="H24" s="26">
        <f t="shared" si="2"/>
        <v>4482.2837066124739</v>
      </c>
      <c r="I24" s="25">
        <f t="shared" si="3"/>
        <v>4482.2837066124739</v>
      </c>
      <c r="J24" s="42">
        <v>3825.7823273911549</v>
      </c>
      <c r="K24" s="42">
        <v>3825.7823273911549</v>
      </c>
      <c r="L24" s="26">
        <f t="shared" si="4"/>
        <v>656.50137922131898</v>
      </c>
      <c r="M24" s="29">
        <f t="shared" si="5"/>
        <v>0.17159925030784354</v>
      </c>
      <c r="N24" s="7">
        <v>0</v>
      </c>
      <c r="O24" s="26">
        <f t="shared" si="6"/>
        <v>656.50137922131898</v>
      </c>
      <c r="P24" s="31">
        <f t="shared" si="7"/>
        <v>0.17159925030784354</v>
      </c>
      <c r="R24" s="4" t="s">
        <v>43</v>
      </c>
      <c r="S24" s="42">
        <v>3747.8061619999999</v>
      </c>
      <c r="T24" s="5">
        <v>0</v>
      </c>
      <c r="U24" s="42">
        <v>1195.2382834122268</v>
      </c>
      <c r="V24" s="25">
        <f t="shared" si="1"/>
        <v>1195.2382834122268</v>
      </c>
      <c r="W24" s="6">
        <v>0</v>
      </c>
      <c r="X24" s="7">
        <v>0</v>
      </c>
      <c r="Y24" s="26">
        <f t="shared" si="8"/>
        <v>4943.0444454122262</v>
      </c>
      <c r="Z24" s="25">
        <f t="shared" si="9"/>
        <v>4943.0444454122262</v>
      </c>
      <c r="AA24" s="42">
        <v>4289.5603873149803</v>
      </c>
      <c r="AB24" s="42">
        <v>4289.5603873149803</v>
      </c>
      <c r="AC24" s="26">
        <f t="shared" si="10"/>
        <v>653.48405809724591</v>
      </c>
      <c r="AD24" s="29">
        <f t="shared" si="11"/>
        <v>0.1523428974283049</v>
      </c>
      <c r="AE24" s="7">
        <v>0</v>
      </c>
      <c r="AF24" s="26">
        <f t="shared" si="12"/>
        <v>653.48405809724591</v>
      </c>
      <c r="AG24" s="31">
        <f t="shared" si="13"/>
        <v>0.1523428974283049</v>
      </c>
    </row>
    <row r="25" spans="1:33" ht="15" x14ac:dyDescent="0.25">
      <c r="A25" s="4">
        <f t="shared" si="14"/>
        <v>2036</v>
      </c>
      <c r="B25" s="42">
        <v>3465.153738</v>
      </c>
      <c r="C25" s="5">
        <v>0</v>
      </c>
      <c r="D25" s="42">
        <v>982.03603447092667</v>
      </c>
      <c r="E25" s="25">
        <f t="shared" si="0"/>
        <v>982.03603447092667</v>
      </c>
      <c r="F25" s="6">
        <v>0</v>
      </c>
      <c r="G25" s="7">
        <v>0</v>
      </c>
      <c r="H25" s="26">
        <f t="shared" si="2"/>
        <v>4447.189772470927</v>
      </c>
      <c r="I25" s="25">
        <f t="shared" si="3"/>
        <v>4447.189772470927</v>
      </c>
      <c r="J25" s="42">
        <v>3858.3824108442841</v>
      </c>
      <c r="K25" s="42">
        <v>3858.3824108442841</v>
      </c>
      <c r="L25" s="26">
        <f t="shared" si="4"/>
        <v>588.80736162664289</v>
      </c>
      <c r="M25" s="29">
        <f t="shared" si="5"/>
        <v>0.15260471848818147</v>
      </c>
      <c r="N25" s="7">
        <v>0</v>
      </c>
      <c r="O25" s="26">
        <f t="shared" si="6"/>
        <v>588.80736162664289</v>
      </c>
      <c r="P25" s="31">
        <f t="shared" si="7"/>
        <v>0.15260471848818147</v>
      </c>
      <c r="R25" s="4" t="s">
        <v>44</v>
      </c>
      <c r="S25" s="42">
        <v>3747.8061619999999</v>
      </c>
      <c r="T25" s="5">
        <v>0</v>
      </c>
      <c r="U25" s="42">
        <v>1240.9371475599296</v>
      </c>
      <c r="V25" s="25">
        <f t="shared" si="1"/>
        <v>1240.9371475599296</v>
      </c>
      <c r="W25" s="6">
        <v>0</v>
      </c>
      <c r="X25" s="7">
        <v>0</v>
      </c>
      <c r="Y25" s="26">
        <f t="shared" si="8"/>
        <v>4988.7433095599299</v>
      </c>
      <c r="Z25" s="25">
        <f t="shared" si="9"/>
        <v>4988.7433095599299</v>
      </c>
      <c r="AA25" s="42">
        <v>4329.2985300521132</v>
      </c>
      <c r="AB25" s="42">
        <v>4329.2985300521132</v>
      </c>
      <c r="AC25" s="26">
        <f t="shared" si="10"/>
        <v>659.44477950781675</v>
      </c>
      <c r="AD25" s="29">
        <f t="shared" si="11"/>
        <v>0.15232139223715738</v>
      </c>
      <c r="AE25" s="7">
        <v>0</v>
      </c>
      <c r="AF25" s="26">
        <f t="shared" si="12"/>
        <v>659.44477950781675</v>
      </c>
      <c r="AG25" s="31">
        <f t="shared" si="13"/>
        <v>0.15232139223715738</v>
      </c>
    </row>
    <row r="26" spans="1:33" ht="15" x14ac:dyDescent="0.25">
      <c r="A26" s="4">
        <f t="shared" si="14"/>
        <v>2037</v>
      </c>
      <c r="B26" s="42">
        <v>3465.153738</v>
      </c>
      <c r="C26" s="5">
        <v>0</v>
      </c>
      <c r="D26" s="42">
        <v>1017.2303089369689</v>
      </c>
      <c r="E26" s="25">
        <f t="shared" si="0"/>
        <v>1017.2303089369689</v>
      </c>
      <c r="F26" s="6">
        <v>0</v>
      </c>
      <c r="G26" s="7">
        <v>0</v>
      </c>
      <c r="H26" s="26">
        <f t="shared" si="2"/>
        <v>4482.3840469369688</v>
      </c>
      <c r="I26" s="25">
        <f t="shared" si="3"/>
        <v>4482.3840469369688</v>
      </c>
      <c r="J26" s="42">
        <v>3888.9861277712776</v>
      </c>
      <c r="K26" s="42">
        <v>3888.9861277712776</v>
      </c>
      <c r="L26" s="26">
        <f t="shared" si="4"/>
        <v>593.39791916569129</v>
      </c>
      <c r="M26" s="29">
        <f t="shared" si="5"/>
        <v>0.15258422109768727</v>
      </c>
      <c r="N26" s="7">
        <v>0</v>
      </c>
      <c r="O26" s="26">
        <f t="shared" si="6"/>
        <v>593.39791916569129</v>
      </c>
      <c r="P26" s="31">
        <f t="shared" si="7"/>
        <v>0.15258422109768727</v>
      </c>
      <c r="R26" s="4" t="s">
        <v>45</v>
      </c>
      <c r="S26" s="42">
        <v>4339.7763240000004</v>
      </c>
      <c r="T26" s="5">
        <v>0</v>
      </c>
      <c r="U26" s="42">
        <v>973.52499999999998</v>
      </c>
      <c r="V26" s="25">
        <f t="shared" si="1"/>
        <v>973.52499999999998</v>
      </c>
      <c r="W26" s="6">
        <v>0</v>
      </c>
      <c r="X26" s="7">
        <v>0</v>
      </c>
      <c r="Y26" s="26">
        <f t="shared" si="8"/>
        <v>5313.301324</v>
      </c>
      <c r="Z26" s="25">
        <f t="shared" si="9"/>
        <v>5313.301324</v>
      </c>
      <c r="AA26" s="42">
        <v>4366.9701967085757</v>
      </c>
      <c r="AB26" s="42">
        <v>4366.9701967085757</v>
      </c>
      <c r="AC26" s="26">
        <f t="shared" si="10"/>
        <v>946.33112729142431</v>
      </c>
      <c r="AD26" s="29">
        <f t="shared" si="11"/>
        <v>0.2167019889452606</v>
      </c>
      <c r="AE26" s="7">
        <v>0</v>
      </c>
      <c r="AF26" s="26">
        <f t="shared" si="12"/>
        <v>946.33112729142431</v>
      </c>
      <c r="AG26" s="31">
        <f t="shared" si="13"/>
        <v>0.2167019889452606</v>
      </c>
    </row>
    <row r="27" spans="1:33" x14ac:dyDescent="0.3">
      <c r="A27" s="4">
        <f t="shared" si="14"/>
        <v>2038</v>
      </c>
      <c r="B27" s="42">
        <v>4057.9914759999997</v>
      </c>
      <c r="C27" s="5">
        <v>0</v>
      </c>
      <c r="D27" s="42">
        <v>966.69765873417464</v>
      </c>
      <c r="E27" s="25">
        <f t="shared" si="0"/>
        <v>966.69765873417464</v>
      </c>
      <c r="F27" s="6">
        <v>0</v>
      </c>
      <c r="G27" s="7">
        <v>0</v>
      </c>
      <c r="H27" s="26">
        <f t="shared" si="2"/>
        <v>5024.6891347341743</v>
      </c>
      <c r="I27" s="25">
        <f t="shared" si="3"/>
        <v>5024.6891347341743</v>
      </c>
      <c r="J27" s="42">
        <v>3919.5610660195366</v>
      </c>
      <c r="K27" s="42">
        <v>3919.5610660195366</v>
      </c>
      <c r="L27" s="26">
        <f t="shared" si="4"/>
        <v>1105.1280687146377</v>
      </c>
      <c r="M27" s="29">
        <f t="shared" si="5"/>
        <v>0.28195199669052162</v>
      </c>
      <c r="N27" s="7">
        <v>0</v>
      </c>
      <c r="O27" s="26">
        <f t="shared" si="6"/>
        <v>1105.1280687146377</v>
      </c>
      <c r="P27" s="31">
        <f t="shared" si="7"/>
        <v>0.28195199669052162</v>
      </c>
      <c r="R27" s="4" t="s">
        <v>46</v>
      </c>
      <c r="S27" s="42">
        <v>4339.7763240000004</v>
      </c>
      <c r="T27" s="5">
        <v>0</v>
      </c>
      <c r="U27" s="42">
        <v>973.52499999999998</v>
      </c>
      <c r="V27" s="25">
        <f t="shared" si="1"/>
        <v>973.52499999999998</v>
      </c>
      <c r="W27" s="6">
        <v>0</v>
      </c>
      <c r="X27" s="7">
        <v>0</v>
      </c>
      <c r="Y27" s="26">
        <f t="shared" si="8"/>
        <v>5313.301324</v>
      </c>
      <c r="Z27" s="25">
        <f t="shared" si="9"/>
        <v>5313.301324</v>
      </c>
      <c r="AA27" s="42">
        <v>4406.6720389268476</v>
      </c>
      <c r="AB27" s="42">
        <v>4406.6720389268476</v>
      </c>
      <c r="AC27" s="26">
        <f t="shared" si="10"/>
        <v>906.62928507315246</v>
      </c>
      <c r="AD27" s="29">
        <f t="shared" si="11"/>
        <v>0.20574013156966023</v>
      </c>
      <c r="AE27" s="7">
        <v>0</v>
      </c>
      <c r="AF27" s="26">
        <f t="shared" si="12"/>
        <v>906.62928507315246</v>
      </c>
      <c r="AG27" s="31">
        <f t="shared" si="13"/>
        <v>0.20574013156966023</v>
      </c>
    </row>
    <row r="28" spans="1:33" x14ac:dyDescent="0.3">
      <c r="A28" s="4">
        <f t="shared" si="14"/>
        <v>2039</v>
      </c>
      <c r="B28" s="42">
        <v>4057.9914759999997</v>
      </c>
      <c r="C28" s="5">
        <v>0</v>
      </c>
      <c r="D28" s="42">
        <v>638.51399544050378</v>
      </c>
      <c r="E28" s="25">
        <f t="shared" si="0"/>
        <v>638.51399544050378</v>
      </c>
      <c r="F28" s="6">
        <v>0</v>
      </c>
      <c r="G28" s="7">
        <v>0</v>
      </c>
      <c r="H28" s="26">
        <f t="shared" si="2"/>
        <v>4696.5054714405032</v>
      </c>
      <c r="I28" s="25">
        <f t="shared" si="3"/>
        <v>4696.5054714405032</v>
      </c>
      <c r="J28" s="42">
        <v>3950.1698133034679</v>
      </c>
      <c r="K28" s="42">
        <v>3950.1698133034679</v>
      </c>
      <c r="L28" s="26">
        <f t="shared" si="4"/>
        <v>746.33565813703535</v>
      </c>
      <c r="M28" s="29">
        <f t="shared" si="5"/>
        <v>0.18893761367511591</v>
      </c>
      <c r="N28" s="7">
        <v>0</v>
      </c>
      <c r="O28" s="26">
        <f t="shared" si="6"/>
        <v>746.33565813703535</v>
      </c>
      <c r="P28" s="31">
        <f t="shared" si="7"/>
        <v>0.18893761367511591</v>
      </c>
      <c r="R28" s="4" t="s">
        <v>47</v>
      </c>
      <c r="S28" s="42">
        <v>4339.7763240000004</v>
      </c>
      <c r="T28" s="5">
        <v>0</v>
      </c>
      <c r="U28" s="42">
        <v>776.60537303827311</v>
      </c>
      <c r="V28" s="25">
        <f t="shared" si="1"/>
        <v>776.60537303827311</v>
      </c>
      <c r="W28" s="6">
        <v>0</v>
      </c>
      <c r="X28" s="7">
        <v>0</v>
      </c>
      <c r="Y28" s="26">
        <f t="shared" si="8"/>
        <v>5116.3816970382732</v>
      </c>
      <c r="Z28" s="25">
        <f t="shared" si="9"/>
        <v>5116.3816970382732</v>
      </c>
      <c r="AA28" s="42">
        <v>4440.2884322071941</v>
      </c>
      <c r="AB28" s="42">
        <v>4440.2884322071941</v>
      </c>
      <c r="AC28" s="26">
        <f t="shared" si="10"/>
        <v>676.09326483107907</v>
      </c>
      <c r="AD28" s="29">
        <f t="shared" si="11"/>
        <v>0.15226336648022756</v>
      </c>
      <c r="AE28" s="7">
        <v>0</v>
      </c>
      <c r="AF28" s="26">
        <f t="shared" si="12"/>
        <v>676.09326483107907</v>
      </c>
      <c r="AG28" s="31">
        <f t="shared" si="13"/>
        <v>0.15226336648022756</v>
      </c>
    </row>
    <row r="29" spans="1:33" x14ac:dyDescent="0.3">
      <c r="A29" s="4">
        <f t="shared" si="14"/>
        <v>2040</v>
      </c>
      <c r="B29" s="42">
        <v>4057.9914759999997</v>
      </c>
      <c r="C29" s="5">
        <v>0</v>
      </c>
      <c r="D29" s="42">
        <v>638.33125046330122</v>
      </c>
      <c r="E29" s="25">
        <f t="shared" si="0"/>
        <v>638.33125046330122</v>
      </c>
      <c r="F29" s="6">
        <v>0</v>
      </c>
      <c r="G29" s="7">
        <v>0</v>
      </c>
      <c r="H29" s="26">
        <f t="shared" si="2"/>
        <v>4696.3227264633006</v>
      </c>
      <c r="I29" s="25">
        <f t="shared" si="3"/>
        <v>4696.3227264633006</v>
      </c>
      <c r="J29" s="42">
        <v>3978.7146233804815</v>
      </c>
      <c r="K29" s="42">
        <v>3978.7146233804815</v>
      </c>
      <c r="L29" s="26">
        <f t="shared" si="4"/>
        <v>717.60810308281907</v>
      </c>
      <c r="M29" s="29">
        <f t="shared" si="5"/>
        <v>0.18036179294334745</v>
      </c>
      <c r="N29" s="7">
        <v>0</v>
      </c>
      <c r="O29" s="26">
        <f t="shared" si="6"/>
        <v>717.60810308281907</v>
      </c>
      <c r="P29" s="31">
        <f t="shared" si="7"/>
        <v>0.18036179294334745</v>
      </c>
      <c r="R29" s="4" t="s">
        <v>48</v>
      </c>
      <c r="S29" s="42">
        <v>4339.7763240000004</v>
      </c>
      <c r="T29" s="5">
        <v>0</v>
      </c>
      <c r="U29" s="42">
        <v>815.2642253106718</v>
      </c>
      <c r="V29" s="25">
        <f t="shared" si="1"/>
        <v>815.2642253106718</v>
      </c>
      <c r="W29" s="6">
        <v>0</v>
      </c>
      <c r="X29" s="7">
        <v>0</v>
      </c>
      <c r="Y29" s="26">
        <f t="shared" si="8"/>
        <v>5155.0405493106718</v>
      </c>
      <c r="Z29" s="25">
        <f t="shared" si="9"/>
        <v>5155.0405493106718</v>
      </c>
      <c r="AA29" s="42">
        <v>4473.9048254875406</v>
      </c>
      <c r="AB29" s="42">
        <v>4473.9048254875406</v>
      </c>
      <c r="AC29" s="26">
        <f t="shared" si="10"/>
        <v>681.13572382313123</v>
      </c>
      <c r="AD29" s="29">
        <f t="shared" si="11"/>
        <v>0.1522463598113992</v>
      </c>
      <c r="AE29" s="7">
        <v>0</v>
      </c>
      <c r="AF29" s="26">
        <f t="shared" si="12"/>
        <v>681.13572382313123</v>
      </c>
      <c r="AG29" s="31">
        <f t="shared" si="13"/>
        <v>0.1522463598113992</v>
      </c>
    </row>
    <row r="30" spans="1:33" x14ac:dyDescent="0.3">
      <c r="A30" s="4">
        <f t="shared" si="14"/>
        <v>2041</v>
      </c>
      <c r="B30" s="42">
        <v>4057.9914759999997</v>
      </c>
      <c r="C30" s="5">
        <v>0</v>
      </c>
      <c r="D30" s="42">
        <v>601.96500000000003</v>
      </c>
      <c r="E30" s="25">
        <f t="shared" si="0"/>
        <v>601.96500000000003</v>
      </c>
      <c r="F30" s="6">
        <v>0</v>
      </c>
      <c r="G30" s="7">
        <v>0</v>
      </c>
      <c r="H30" s="26">
        <f t="shared" si="2"/>
        <v>4659.9564759999994</v>
      </c>
      <c r="I30" s="25">
        <f t="shared" si="3"/>
        <v>4659.9564759999994</v>
      </c>
      <c r="J30" s="42">
        <v>4006.2430762397139</v>
      </c>
      <c r="K30" s="42">
        <v>4006.2430762397139</v>
      </c>
      <c r="L30" s="26">
        <f t="shared" si="4"/>
        <v>653.71339976028548</v>
      </c>
      <c r="M30" s="29">
        <f t="shared" si="5"/>
        <v>0.16317367351904796</v>
      </c>
      <c r="N30" s="7">
        <v>0</v>
      </c>
      <c r="O30" s="26">
        <f t="shared" si="6"/>
        <v>653.71339976028548</v>
      </c>
      <c r="P30" s="31">
        <f t="shared" si="7"/>
        <v>0.16317367351904796</v>
      </c>
      <c r="R30" s="4" t="s">
        <v>49</v>
      </c>
      <c r="S30" s="42">
        <v>4339.7763240000004</v>
      </c>
      <c r="T30" s="5">
        <v>0</v>
      </c>
      <c r="U30" s="42">
        <v>857.42367057478475</v>
      </c>
      <c r="V30" s="25">
        <f t="shared" si="1"/>
        <v>857.42367057478475</v>
      </c>
      <c r="W30" s="6">
        <v>0</v>
      </c>
      <c r="X30" s="7">
        <v>0</v>
      </c>
      <c r="Y30" s="26">
        <f t="shared" si="8"/>
        <v>5197.1999945747848</v>
      </c>
      <c r="Z30" s="25">
        <f t="shared" si="9"/>
        <v>5197.1999945747848</v>
      </c>
      <c r="AA30" s="42">
        <v>4510.5652126737259</v>
      </c>
      <c r="AB30" s="42">
        <v>4510.5652126737259</v>
      </c>
      <c r="AC30" s="26">
        <f t="shared" si="10"/>
        <v>686.63478190105889</v>
      </c>
      <c r="AD30" s="29">
        <f t="shared" si="11"/>
        <v>0.15222810213934201</v>
      </c>
      <c r="AE30" s="7">
        <v>0</v>
      </c>
      <c r="AF30" s="26">
        <f t="shared" si="12"/>
        <v>686.63478190105889</v>
      </c>
      <c r="AG30" s="31">
        <f t="shared" si="13"/>
        <v>0.15222810213934201</v>
      </c>
    </row>
    <row r="31" spans="1:33" x14ac:dyDescent="0.3">
      <c r="A31" s="4">
        <f t="shared" si="14"/>
        <v>2042</v>
      </c>
      <c r="B31" s="42">
        <v>4057.9914759999997</v>
      </c>
      <c r="C31" s="5">
        <v>0</v>
      </c>
      <c r="D31" s="42">
        <v>600.52499999999998</v>
      </c>
      <c r="E31" s="25">
        <f t="shared" si="0"/>
        <v>600.52499999999998</v>
      </c>
      <c r="F31" s="6">
        <v>0</v>
      </c>
      <c r="G31" s="7">
        <v>0</v>
      </c>
      <c r="H31" s="26">
        <f t="shared" si="2"/>
        <v>4658.5164759999998</v>
      </c>
      <c r="I31" s="25">
        <f t="shared" si="3"/>
        <v>4658.5164759999998</v>
      </c>
      <c r="J31" s="42">
        <v>4033.7765594558859</v>
      </c>
      <c r="K31" s="42">
        <v>4033.7765594558859</v>
      </c>
      <c r="L31" s="26">
        <f t="shared" si="4"/>
        <v>624.73991654411384</v>
      </c>
      <c r="M31" s="29">
        <f t="shared" si="5"/>
        <v>0.15487717461186909</v>
      </c>
      <c r="N31" s="7">
        <v>0</v>
      </c>
      <c r="O31" s="26">
        <f t="shared" si="6"/>
        <v>624.73991654411384</v>
      </c>
      <c r="P31" s="31">
        <f t="shared" si="7"/>
        <v>0.15487717461186909</v>
      </c>
      <c r="R31" s="4" t="s">
        <v>50</v>
      </c>
      <c r="S31" s="42">
        <v>4339.7763240000004</v>
      </c>
      <c r="T31" s="5">
        <v>0</v>
      </c>
      <c r="U31" s="42">
        <v>896.08252284718253</v>
      </c>
      <c r="V31" s="25">
        <f t="shared" si="1"/>
        <v>896.08252284718253</v>
      </c>
      <c r="W31" s="6">
        <v>0</v>
      </c>
      <c r="X31" s="7">
        <v>0</v>
      </c>
      <c r="Y31" s="26">
        <f t="shared" si="8"/>
        <v>5235.8588468471826</v>
      </c>
      <c r="Z31" s="25">
        <f t="shared" si="9"/>
        <v>5235.8588468471826</v>
      </c>
      <c r="AA31" s="42">
        <v>4544.1816059540715</v>
      </c>
      <c r="AB31" s="42">
        <v>4544.1816059540715</v>
      </c>
      <c r="AC31" s="26">
        <f t="shared" si="10"/>
        <v>691.67724089311105</v>
      </c>
      <c r="AD31" s="29">
        <f t="shared" si="11"/>
        <v>0.15221161935668068</v>
      </c>
      <c r="AE31" s="7">
        <v>0</v>
      </c>
      <c r="AF31" s="26">
        <f t="shared" si="12"/>
        <v>691.67724089311105</v>
      </c>
      <c r="AG31" s="31">
        <f t="shared" si="13"/>
        <v>0.15221161935668068</v>
      </c>
    </row>
    <row r="32" spans="1:33" x14ac:dyDescent="0.3">
      <c r="A32" s="4">
        <f t="shared" si="14"/>
        <v>2043</v>
      </c>
      <c r="B32" s="42">
        <v>4057.9914759999997</v>
      </c>
      <c r="C32" s="5">
        <v>0</v>
      </c>
      <c r="D32" s="42">
        <v>622.56507307286608</v>
      </c>
      <c r="E32" s="25">
        <f t="shared" si="0"/>
        <v>622.56507307286608</v>
      </c>
      <c r="F32" s="6">
        <v>0</v>
      </c>
      <c r="G32" s="7">
        <v>0</v>
      </c>
      <c r="H32" s="26">
        <f>B32+E32+G32</f>
        <v>4680.5565490728659</v>
      </c>
      <c r="I32" s="25">
        <f t="shared" si="3"/>
        <v>4680.5565490728659</v>
      </c>
      <c r="J32" s="42">
        <v>4061.3100426720575</v>
      </c>
      <c r="K32" s="42">
        <v>4061.3100426720575</v>
      </c>
      <c r="L32" s="26">
        <f t="shared" si="4"/>
        <v>619.24650640080836</v>
      </c>
      <c r="M32" s="29">
        <f t="shared" si="5"/>
        <v>0.15247457098680098</v>
      </c>
      <c r="N32" s="7">
        <v>0</v>
      </c>
      <c r="O32" s="26">
        <f t="shared" si="6"/>
        <v>619.24650640080836</v>
      </c>
      <c r="P32" s="31">
        <f t="shared" si="7"/>
        <v>0.15247457098680098</v>
      </c>
      <c r="R32" s="4" t="s">
        <v>51</v>
      </c>
      <c r="S32" s="42">
        <v>4584.2353240000002</v>
      </c>
      <c r="T32" s="5">
        <v>0</v>
      </c>
      <c r="U32" s="42">
        <v>691.41518249511716</v>
      </c>
      <c r="V32" s="25">
        <f t="shared" si="1"/>
        <v>691.41518249511716</v>
      </c>
      <c r="W32" s="6">
        <v>0</v>
      </c>
      <c r="X32" s="7">
        <v>0</v>
      </c>
      <c r="Y32" s="26">
        <f>S32+V32+X32</f>
        <v>5275.650506495117</v>
      </c>
      <c r="Z32" s="25">
        <f t="shared" si="9"/>
        <v>5275.650506495117</v>
      </c>
      <c r="AA32" s="42">
        <v>4578.7830388997136</v>
      </c>
      <c r="AB32" s="42">
        <v>4578.7830388997136</v>
      </c>
      <c r="AC32" s="26">
        <f t="shared" si="10"/>
        <v>696.86746759540347</v>
      </c>
      <c r="AD32" s="29">
        <f t="shared" si="11"/>
        <v>0.15219490892559553</v>
      </c>
      <c r="AE32" s="7">
        <v>0</v>
      </c>
      <c r="AF32" s="26">
        <f t="shared" si="12"/>
        <v>696.86746759540347</v>
      </c>
      <c r="AG32" s="31">
        <f t="shared" si="13"/>
        <v>0.15219490892559553</v>
      </c>
    </row>
    <row r="33" spans="1:33" x14ac:dyDescent="0.3">
      <c r="A33" s="4">
        <f t="shared" si="14"/>
        <v>2044</v>
      </c>
      <c r="B33" s="42">
        <v>4273.0704759999999</v>
      </c>
      <c r="C33" s="5">
        <v>0</v>
      </c>
      <c r="D33" s="42">
        <v>600.52499999999998</v>
      </c>
      <c r="E33" s="25">
        <f t="shared" si="0"/>
        <v>600.52499999999998</v>
      </c>
      <c r="F33" s="6">
        <v>0</v>
      </c>
      <c r="G33" s="7">
        <v>0</v>
      </c>
      <c r="H33" s="26">
        <f t="shared" ref="H33:H40" si="15">B33+E33+G33</f>
        <v>4873.5954759999995</v>
      </c>
      <c r="I33" s="25">
        <f t="shared" si="3"/>
        <v>4873.5954759999995</v>
      </c>
      <c r="J33" s="42">
        <v>4088.836004048103</v>
      </c>
      <c r="K33" s="42">
        <v>4088.836004048103</v>
      </c>
      <c r="L33" s="26">
        <f t="shared" si="4"/>
        <v>784.75947195189656</v>
      </c>
      <c r="M33" s="29">
        <f t="shared" si="5"/>
        <v>0.19192735320637827</v>
      </c>
      <c r="N33" s="7">
        <v>0</v>
      </c>
      <c r="O33" s="26">
        <f t="shared" si="6"/>
        <v>784.75947195189656</v>
      </c>
      <c r="P33" s="31">
        <f t="shared" si="7"/>
        <v>0.19192735320637827</v>
      </c>
      <c r="R33" s="4" t="s">
        <v>52</v>
      </c>
      <c r="S33" s="42">
        <v>4584.2353240000002</v>
      </c>
      <c r="T33" s="5">
        <v>0</v>
      </c>
      <c r="U33" s="42">
        <v>731.27879449372483</v>
      </c>
      <c r="V33" s="25">
        <f t="shared" si="1"/>
        <v>731.27879449372483</v>
      </c>
      <c r="W33" s="6">
        <v>0</v>
      </c>
      <c r="X33" s="7">
        <v>0</v>
      </c>
      <c r="Y33" s="26">
        <f t="shared" ref="Y33:Y39" si="16">S33+V33+X33</f>
        <v>5315.5141184937247</v>
      </c>
      <c r="Z33" s="25">
        <f t="shared" si="9"/>
        <v>5315.5141184937247</v>
      </c>
      <c r="AA33" s="42">
        <v>4613.4470595597613</v>
      </c>
      <c r="AB33" s="42">
        <v>4613.4470595597613</v>
      </c>
      <c r="AC33" s="26">
        <f t="shared" si="10"/>
        <v>702.06705893396338</v>
      </c>
      <c r="AD33" s="29">
        <f t="shared" si="11"/>
        <v>0.15217841450660499</v>
      </c>
      <c r="AE33" s="7">
        <v>0</v>
      </c>
      <c r="AF33" s="26">
        <f t="shared" si="12"/>
        <v>702.06705893396338</v>
      </c>
      <c r="AG33" s="31">
        <f t="shared" si="13"/>
        <v>0.15217841450660499</v>
      </c>
    </row>
    <row r="34" spans="1:33" x14ac:dyDescent="0.3">
      <c r="A34" s="4">
        <f t="shared" si="14"/>
        <v>2045</v>
      </c>
      <c r="B34" s="42">
        <v>4273.0704759999999</v>
      </c>
      <c r="C34" s="5">
        <v>0</v>
      </c>
      <c r="D34" s="42">
        <v>600.52499999999998</v>
      </c>
      <c r="E34" s="25">
        <f t="shared" si="0"/>
        <v>600.52499999999998</v>
      </c>
      <c r="F34" s="6">
        <v>0</v>
      </c>
      <c r="G34" s="7">
        <v>0</v>
      </c>
      <c r="H34" s="26">
        <f t="shared" si="15"/>
        <v>4873.5954759999995</v>
      </c>
      <c r="I34" s="25">
        <f t="shared" si="3"/>
        <v>4873.5954759999995</v>
      </c>
      <c r="J34" s="42">
        <v>4117.3545269295691</v>
      </c>
      <c r="K34" s="42">
        <v>4117.3545269295691</v>
      </c>
      <c r="L34" s="26">
        <f t="shared" si="4"/>
        <v>756.24094907043036</v>
      </c>
      <c r="M34" s="29">
        <f t="shared" si="5"/>
        <v>0.1836715648662835</v>
      </c>
      <c r="N34" s="7">
        <v>0</v>
      </c>
      <c r="O34" s="26">
        <f t="shared" si="6"/>
        <v>756.24094907043036</v>
      </c>
      <c r="P34" s="31">
        <f t="shared" si="7"/>
        <v>0.1836715648662835</v>
      </c>
      <c r="R34" s="4" t="s">
        <v>53</v>
      </c>
      <c r="S34" s="42">
        <v>4584.2353240000002</v>
      </c>
      <c r="T34" s="5">
        <v>0</v>
      </c>
      <c r="U34" s="42">
        <v>772.26656375172422</v>
      </c>
      <c r="V34" s="25">
        <f t="shared" si="1"/>
        <v>772.26656375172422</v>
      </c>
      <c r="W34" s="6">
        <v>0</v>
      </c>
      <c r="X34" s="7">
        <v>0</v>
      </c>
      <c r="Y34" s="26">
        <f t="shared" si="16"/>
        <v>5356.5018877517241</v>
      </c>
      <c r="Z34" s="25">
        <f t="shared" si="9"/>
        <v>5356.5018877517241</v>
      </c>
      <c r="AA34" s="42">
        <v>4649.0885980449784</v>
      </c>
      <c r="AB34" s="42">
        <v>4649.0885980449784</v>
      </c>
      <c r="AC34" s="26">
        <f t="shared" si="10"/>
        <v>707.41328970674567</v>
      </c>
      <c r="AD34" s="29">
        <f t="shared" si="11"/>
        <v>0.15216171401943707</v>
      </c>
      <c r="AE34" s="7">
        <v>0</v>
      </c>
      <c r="AF34" s="26">
        <f t="shared" si="12"/>
        <v>707.41328970674567</v>
      </c>
      <c r="AG34" s="31">
        <f t="shared" si="13"/>
        <v>0.15216171401943707</v>
      </c>
    </row>
    <row r="35" spans="1:33" x14ac:dyDescent="0.3">
      <c r="A35" s="4">
        <f t="shared" si="14"/>
        <v>2046</v>
      </c>
      <c r="B35" s="42">
        <v>4273.0704759999999</v>
      </c>
      <c r="C35" s="5">
        <v>0</v>
      </c>
      <c r="D35" s="42">
        <v>600.52499999999998</v>
      </c>
      <c r="E35" s="25">
        <f t="shared" si="0"/>
        <v>600.52499999999998</v>
      </c>
      <c r="F35" s="6">
        <v>0</v>
      </c>
      <c r="G35" s="7">
        <v>0</v>
      </c>
      <c r="H35" s="26">
        <f t="shared" si="15"/>
        <v>4873.5954759999995</v>
      </c>
      <c r="I35" s="25">
        <f t="shared" si="3"/>
        <v>4873.5954759999995</v>
      </c>
      <c r="J35" s="42">
        <v>4144.8880101457407</v>
      </c>
      <c r="K35" s="42">
        <v>4144.8880101457407</v>
      </c>
      <c r="L35" s="26">
        <f t="shared" si="4"/>
        <v>728.70746585425877</v>
      </c>
      <c r="M35" s="29">
        <f t="shared" si="5"/>
        <v>0.17580872247224752</v>
      </c>
      <c r="N35" s="7">
        <v>0</v>
      </c>
      <c r="O35" s="26">
        <f t="shared" si="6"/>
        <v>728.70746585425877</v>
      </c>
      <c r="P35" s="31">
        <f t="shared" si="7"/>
        <v>0.17580872247224752</v>
      </c>
      <c r="R35" s="4" t="s">
        <v>54</v>
      </c>
      <c r="S35" s="42">
        <v>4584.2353240000002</v>
      </c>
      <c r="T35" s="5">
        <v>0</v>
      </c>
      <c r="U35" s="42">
        <v>810.92541602412291</v>
      </c>
      <c r="V35" s="25">
        <f t="shared" si="1"/>
        <v>810.92541602412291</v>
      </c>
      <c r="W35" s="6">
        <v>0</v>
      </c>
      <c r="X35" s="7">
        <v>0</v>
      </c>
      <c r="Y35" s="26">
        <f t="shared" si="16"/>
        <v>5395.1607400241228</v>
      </c>
      <c r="Z35" s="25">
        <f t="shared" si="9"/>
        <v>5395.1607400241228</v>
      </c>
      <c r="AA35" s="42">
        <v>4682.704991325325</v>
      </c>
      <c r="AB35" s="42">
        <v>4682.704991325325</v>
      </c>
      <c r="AC35" s="26">
        <f t="shared" si="10"/>
        <v>712.45574869879783</v>
      </c>
      <c r="AD35" s="29">
        <f t="shared" si="11"/>
        <v>0.15214619541880528</v>
      </c>
      <c r="AE35" s="7">
        <v>0</v>
      </c>
      <c r="AF35" s="26">
        <f t="shared" si="12"/>
        <v>712.45574869879783</v>
      </c>
      <c r="AG35" s="31">
        <f t="shared" si="13"/>
        <v>0.15214619541880528</v>
      </c>
    </row>
    <row r="36" spans="1:33" x14ac:dyDescent="0.3">
      <c r="A36" s="4">
        <f t="shared" si="14"/>
        <v>2047</v>
      </c>
      <c r="B36" s="42">
        <v>4273.0704759999999</v>
      </c>
      <c r="C36" s="5">
        <v>0</v>
      </c>
      <c r="D36" s="42">
        <v>600.52499999999998</v>
      </c>
      <c r="E36" s="25">
        <f t="shared" si="0"/>
        <v>600.52499999999998</v>
      </c>
      <c r="F36" s="6">
        <v>0</v>
      </c>
      <c r="G36" s="7">
        <v>0</v>
      </c>
      <c r="H36" s="26">
        <f t="shared" si="15"/>
        <v>4873.5954759999995</v>
      </c>
      <c r="I36" s="25">
        <f t="shared" si="3"/>
        <v>4873.5954759999995</v>
      </c>
      <c r="J36" s="42">
        <v>4172.4139715217862</v>
      </c>
      <c r="K36" s="42">
        <v>4172.4139715217862</v>
      </c>
      <c r="L36" s="26">
        <f t="shared" si="4"/>
        <v>701.18150447821336</v>
      </c>
      <c r="M36" s="29">
        <f t="shared" si="5"/>
        <v>0.16805175834996894</v>
      </c>
      <c r="N36" s="7">
        <v>0</v>
      </c>
      <c r="O36" s="26">
        <f t="shared" si="6"/>
        <v>701.18150447821336</v>
      </c>
      <c r="P36" s="31">
        <f t="shared" si="7"/>
        <v>0.16805175834996894</v>
      </c>
      <c r="R36" s="4" t="s">
        <v>55</v>
      </c>
      <c r="S36" s="42">
        <v>4584.2353240000002</v>
      </c>
      <c r="T36" s="5">
        <v>0</v>
      </c>
      <c r="U36" s="42">
        <v>849.5842682965216</v>
      </c>
      <c r="V36" s="25">
        <f t="shared" si="1"/>
        <v>849.5842682965216</v>
      </c>
      <c r="W36" s="6">
        <v>0</v>
      </c>
      <c r="X36" s="7">
        <v>0</v>
      </c>
      <c r="Y36" s="26">
        <f t="shared" si="16"/>
        <v>5433.8195922965215</v>
      </c>
      <c r="Z36" s="25">
        <f t="shared" si="9"/>
        <v>5433.8195922965215</v>
      </c>
      <c r="AA36" s="42">
        <v>4716.3213846056715</v>
      </c>
      <c r="AB36" s="42">
        <v>4716.3213846056715</v>
      </c>
      <c r="AC36" s="26">
        <f t="shared" si="10"/>
        <v>717.49820769084999</v>
      </c>
      <c r="AD36" s="29">
        <f t="shared" si="11"/>
        <v>0.15213089804117316</v>
      </c>
      <c r="AE36" s="7">
        <v>0</v>
      </c>
      <c r="AF36" s="26">
        <f t="shared" si="12"/>
        <v>717.49820769084999</v>
      </c>
      <c r="AG36" s="31">
        <f t="shared" si="13"/>
        <v>0.15213089804117316</v>
      </c>
    </row>
    <row r="37" spans="1:33" x14ac:dyDescent="0.3">
      <c r="A37" s="4">
        <f t="shared" si="14"/>
        <v>2048</v>
      </c>
      <c r="B37" s="42">
        <v>4273.0704759999999</v>
      </c>
      <c r="C37" s="5">
        <v>0</v>
      </c>
      <c r="D37" s="42">
        <v>600.52499999999998</v>
      </c>
      <c r="E37" s="25">
        <f t="shared" si="0"/>
        <v>600.52499999999998</v>
      </c>
      <c r="F37" s="6">
        <v>0</v>
      </c>
      <c r="G37" s="7">
        <v>0</v>
      </c>
      <c r="H37" s="26">
        <f t="shared" si="15"/>
        <v>4873.5954759999995</v>
      </c>
      <c r="I37" s="25">
        <f t="shared" si="3"/>
        <v>4873.5954759999995</v>
      </c>
      <c r="J37" s="42">
        <v>4199.9474547379577</v>
      </c>
      <c r="K37" s="42">
        <v>4199.9474547379577</v>
      </c>
      <c r="L37" s="26">
        <f t="shared" si="4"/>
        <v>673.64802126204177</v>
      </c>
      <c r="M37" s="29">
        <f t="shared" si="5"/>
        <v>0.16039439267319877</v>
      </c>
      <c r="N37" s="7">
        <v>0</v>
      </c>
      <c r="O37" s="26">
        <f t="shared" si="6"/>
        <v>673.64802126204177</v>
      </c>
      <c r="P37" s="31">
        <f t="shared" si="7"/>
        <v>0.16039439267319877</v>
      </c>
      <c r="R37" s="4" t="s">
        <v>56</v>
      </c>
      <c r="S37" s="42">
        <v>4584.2353240000002</v>
      </c>
      <c r="T37" s="5">
        <v>0</v>
      </c>
      <c r="U37" s="42">
        <v>889.40901166455239</v>
      </c>
      <c r="V37" s="25">
        <f t="shared" si="1"/>
        <v>889.40901166455239</v>
      </c>
      <c r="W37" s="6">
        <v>0</v>
      </c>
      <c r="X37" s="7">
        <v>0</v>
      </c>
      <c r="Y37" s="26">
        <f t="shared" si="16"/>
        <v>5473.6443356645523</v>
      </c>
      <c r="Z37" s="25">
        <f t="shared" si="9"/>
        <v>5473.6443356645523</v>
      </c>
      <c r="AA37" s="42">
        <v>4750.9515962300466</v>
      </c>
      <c r="AB37" s="42">
        <v>4750.9515962300466</v>
      </c>
      <c r="AC37" s="26">
        <f t="shared" si="10"/>
        <v>722.69273943450571</v>
      </c>
      <c r="AD37" s="29">
        <f t="shared" si="11"/>
        <v>0.15211536568968068</v>
      </c>
      <c r="AE37" s="7">
        <v>0</v>
      </c>
      <c r="AF37" s="26">
        <f t="shared" si="12"/>
        <v>722.69273943450571</v>
      </c>
      <c r="AG37" s="31">
        <f t="shared" si="13"/>
        <v>0.15211536568968068</v>
      </c>
    </row>
    <row r="38" spans="1:33" x14ac:dyDescent="0.3">
      <c r="A38" s="4">
        <f t="shared" si="14"/>
        <v>2049</v>
      </c>
      <c r="B38" s="42">
        <v>4273.0704759999999</v>
      </c>
      <c r="C38" s="5">
        <v>0</v>
      </c>
      <c r="D38" s="42">
        <v>600.52499999999998</v>
      </c>
      <c r="E38" s="25">
        <f t="shared" si="0"/>
        <v>600.52499999999998</v>
      </c>
      <c r="F38" s="6">
        <v>0</v>
      </c>
      <c r="G38" s="7">
        <v>0</v>
      </c>
      <c r="H38" s="26">
        <f t="shared" si="15"/>
        <v>4873.5954759999995</v>
      </c>
      <c r="I38" s="25">
        <f t="shared" si="3"/>
        <v>4873.5954759999995</v>
      </c>
      <c r="J38" s="42">
        <v>4227.4809379541293</v>
      </c>
      <c r="K38" s="42">
        <v>4227.4809379541293</v>
      </c>
      <c r="L38" s="26">
        <f t="shared" si="4"/>
        <v>646.11453804587018</v>
      </c>
      <c r="M38" s="29">
        <f t="shared" si="5"/>
        <v>0.1528367714789873</v>
      </c>
      <c r="N38" s="7">
        <v>0</v>
      </c>
      <c r="O38" s="26">
        <f t="shared" si="6"/>
        <v>646.11453804587018</v>
      </c>
      <c r="P38" s="31">
        <f t="shared" si="7"/>
        <v>0.1528367714789873</v>
      </c>
      <c r="R38" s="4" t="s">
        <v>57</v>
      </c>
      <c r="S38" s="42">
        <v>4828.6943240000001</v>
      </c>
      <c r="T38" s="5">
        <v>0</v>
      </c>
      <c r="U38" s="42">
        <v>684.77190246582029</v>
      </c>
      <c r="V38" s="25">
        <f t="shared" si="1"/>
        <v>684.77190246582029</v>
      </c>
      <c r="W38" s="6">
        <v>0</v>
      </c>
      <c r="X38" s="7">
        <v>0</v>
      </c>
      <c r="Y38" s="26">
        <f t="shared" si="16"/>
        <v>5513.46622646582</v>
      </c>
      <c r="Z38" s="25">
        <f t="shared" si="9"/>
        <v>5513.46622646582</v>
      </c>
      <c r="AA38" s="42">
        <v>4785.5793163712342</v>
      </c>
      <c r="AB38" s="42">
        <v>4785.5793163712342</v>
      </c>
      <c r="AC38" s="26">
        <f t="shared" si="10"/>
        <v>727.8869100945858</v>
      </c>
      <c r="AD38" s="29">
        <f t="shared" si="11"/>
        <v>0.15210006186806269</v>
      </c>
      <c r="AE38" s="7">
        <v>0</v>
      </c>
      <c r="AF38" s="26">
        <f t="shared" si="12"/>
        <v>727.8869100945858</v>
      </c>
      <c r="AG38" s="31">
        <f t="shared" si="13"/>
        <v>0.15210006186806269</v>
      </c>
    </row>
    <row r="39" spans="1:33" x14ac:dyDescent="0.3">
      <c r="A39" s="4">
        <f t="shared" si="14"/>
        <v>2050</v>
      </c>
      <c r="B39" s="42">
        <v>4488.1494759999996</v>
      </c>
      <c r="C39" s="5">
        <v>0</v>
      </c>
      <c r="D39" s="42">
        <v>600.52499999999998</v>
      </c>
      <c r="E39" s="25">
        <f t="shared" si="0"/>
        <v>600.52499999999998</v>
      </c>
      <c r="F39" s="6">
        <v>0</v>
      </c>
      <c r="G39" s="7">
        <v>0</v>
      </c>
      <c r="H39" s="26">
        <f t="shared" si="15"/>
        <v>5088.6744759999992</v>
      </c>
      <c r="I39" s="25">
        <f t="shared" si="3"/>
        <v>5088.6744759999992</v>
      </c>
      <c r="J39" s="42">
        <v>4256.0282395143304</v>
      </c>
      <c r="K39" s="42">
        <v>4256.0282395143304</v>
      </c>
      <c r="L39" s="26">
        <f t="shared" si="4"/>
        <v>832.64623648566885</v>
      </c>
      <c r="M39" s="29">
        <f t="shared" si="5"/>
        <v>0.19563926497364709</v>
      </c>
      <c r="N39" s="7">
        <v>0</v>
      </c>
      <c r="O39" s="26">
        <f t="shared" si="6"/>
        <v>832.64623648566885</v>
      </c>
      <c r="P39" s="31">
        <f t="shared" si="7"/>
        <v>0.19563926497364709</v>
      </c>
      <c r="R39" s="4" t="s">
        <v>58</v>
      </c>
      <c r="S39" s="42">
        <v>4828.6943240000001</v>
      </c>
      <c r="T39" s="5">
        <v>0</v>
      </c>
      <c r="U39" s="42">
        <v>725.7683092010642</v>
      </c>
      <c r="V39" s="25">
        <f t="shared" si="1"/>
        <v>725.7683092010642</v>
      </c>
      <c r="W39" s="6">
        <v>0</v>
      </c>
      <c r="X39" s="7">
        <v>0</v>
      </c>
      <c r="Y39" s="26">
        <f t="shared" si="16"/>
        <v>5554.4626332010639</v>
      </c>
      <c r="Z39" s="25">
        <f t="shared" si="9"/>
        <v>5554.4626332010639</v>
      </c>
      <c r="AA39" s="42">
        <v>4821.2283766965775</v>
      </c>
      <c r="AB39" s="42">
        <v>4821.2283766965775</v>
      </c>
      <c r="AC39" s="26">
        <f t="shared" si="10"/>
        <v>733.23425650448644</v>
      </c>
      <c r="AD39" s="29">
        <f t="shared" si="11"/>
        <v>0.15208453099807023</v>
      </c>
      <c r="AE39" s="7">
        <v>0</v>
      </c>
      <c r="AF39" s="26">
        <f t="shared" si="12"/>
        <v>733.23425650448644</v>
      </c>
      <c r="AG39" s="31">
        <f t="shared" si="13"/>
        <v>0.15208453099807023</v>
      </c>
    </row>
    <row r="40" spans="1:33" ht="15" thickBot="1" x14ac:dyDescent="0.35">
      <c r="A40" s="33">
        <f t="shared" si="14"/>
        <v>2051</v>
      </c>
      <c r="B40" s="43">
        <v>4488.1494759999996</v>
      </c>
      <c r="C40" s="9">
        <v>0</v>
      </c>
      <c r="D40" s="43">
        <v>600.52499999999998</v>
      </c>
      <c r="E40" s="46">
        <f t="shared" si="0"/>
        <v>600.52499999999998</v>
      </c>
      <c r="F40" s="11">
        <v>0</v>
      </c>
      <c r="G40" s="10">
        <v>0</v>
      </c>
      <c r="H40" s="27">
        <f t="shared" si="15"/>
        <v>5088.6744759999992</v>
      </c>
      <c r="I40" s="28">
        <f t="shared" si="3"/>
        <v>5088.6744759999992</v>
      </c>
      <c r="J40" s="43">
        <v>4283.5542008903749</v>
      </c>
      <c r="K40" s="43">
        <v>4283.5542008903749</v>
      </c>
      <c r="L40" s="27">
        <f t="shared" si="4"/>
        <v>805.12027510962434</v>
      </c>
      <c r="M40" s="30">
        <f t="shared" si="5"/>
        <v>0.18795613113574539</v>
      </c>
      <c r="N40" s="10">
        <v>0</v>
      </c>
      <c r="O40" s="27">
        <f t="shared" si="6"/>
        <v>805.12027510962434</v>
      </c>
      <c r="P40" s="32">
        <f t="shared" si="7"/>
        <v>0.18795613113574539</v>
      </c>
      <c r="R40" s="33" t="s">
        <v>59</v>
      </c>
      <c r="S40" s="43">
        <v>5420.6644859999997</v>
      </c>
      <c r="T40" s="9">
        <v>0</v>
      </c>
      <c r="U40" s="43">
        <v>172.45700683593751</v>
      </c>
      <c r="V40" s="25">
        <f t="shared" si="1"/>
        <v>172.45700683593751</v>
      </c>
      <c r="W40" s="11">
        <v>0</v>
      </c>
      <c r="X40" s="10">
        <v>0</v>
      </c>
      <c r="Y40" s="27">
        <f>S40+V40+X40</f>
        <v>5593.1214928359368</v>
      </c>
      <c r="Z40" s="28">
        <f t="shared" si="9"/>
        <v>5593.1214928359368</v>
      </c>
      <c r="AA40" s="43">
        <v>4854.844769976924</v>
      </c>
      <c r="AB40" s="43">
        <v>4854.844769976924</v>
      </c>
      <c r="AC40" s="26">
        <f t="shared" si="10"/>
        <v>738.27672285901281</v>
      </c>
      <c r="AD40" s="30">
        <f t="shared" si="11"/>
        <v>0.15207009860019108</v>
      </c>
      <c r="AE40" s="10">
        <v>0</v>
      </c>
      <c r="AF40" s="26">
        <f t="shared" si="12"/>
        <v>738.27672285901281</v>
      </c>
      <c r="AG40" s="32">
        <f t="shared" si="13"/>
        <v>0.15207009860019108</v>
      </c>
    </row>
    <row r="41" spans="1:33" x14ac:dyDescent="0.3">
      <c r="A41" s="12" t="s">
        <v>18</v>
      </c>
      <c r="B41" s="13" t="s">
        <v>69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R41" s="22" t="s">
        <v>18</v>
      </c>
      <c r="S41" s="23" t="s">
        <v>70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2" spans="1:33" x14ac:dyDescent="0.3">
      <c r="A42" s="12"/>
      <c r="B42" s="13" t="s">
        <v>73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  <c r="R42" s="12"/>
      <c r="S42" s="13" t="s">
        <v>19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4"/>
    </row>
    <row r="43" spans="1:33" ht="15" thickBot="1" x14ac:dyDescent="0.35">
      <c r="A43" s="34"/>
      <c r="B43" s="35" t="s">
        <v>20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R43" s="34"/>
      <c r="S43" s="35" t="s">
        <v>32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7"/>
    </row>
  </sheetData>
  <mergeCells count="38">
    <mergeCell ref="C5:C6"/>
    <mergeCell ref="D5:D6"/>
    <mergeCell ref="E5:E6"/>
    <mergeCell ref="H5:H6"/>
    <mergeCell ref="I5:I6"/>
    <mergeCell ref="G4:G6"/>
    <mergeCell ref="H4:I4"/>
    <mergeCell ref="AF4:AG5"/>
    <mergeCell ref="J5:J6"/>
    <mergeCell ref="K5:K6"/>
    <mergeCell ref="T5:T6"/>
    <mergeCell ref="U5:U6"/>
    <mergeCell ref="V5:V6"/>
    <mergeCell ref="Y5:Y6"/>
    <mergeCell ref="Z5:Z6"/>
    <mergeCell ref="AA5:AA6"/>
    <mergeCell ref="AB5:AB6"/>
    <mergeCell ref="AA4:AB4"/>
    <mergeCell ref="AC4:AD5"/>
    <mergeCell ref="AE4:AE6"/>
    <mergeCell ref="J4:K4"/>
    <mergeCell ref="L4:M5"/>
    <mergeCell ref="R2:AG2"/>
    <mergeCell ref="R3:AG3"/>
    <mergeCell ref="N4:N6"/>
    <mergeCell ref="O4:P5"/>
    <mergeCell ref="R4:R6"/>
    <mergeCell ref="S4:S6"/>
    <mergeCell ref="T4:V4"/>
    <mergeCell ref="W4:W6"/>
    <mergeCell ref="X4:X6"/>
    <mergeCell ref="Y4:Z4"/>
    <mergeCell ref="A2:P2"/>
    <mergeCell ref="A3:P3"/>
    <mergeCell ref="A4:A6"/>
    <mergeCell ref="B4:B6"/>
    <mergeCell ref="C4:E4"/>
    <mergeCell ref="F4:F6"/>
  </mergeCells>
  <pageMargins left="0.7" right="0.7" top="0.5" bottom="0.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/>
  </sheetViews>
  <sheetFormatPr defaultRowHeight="14.4" x14ac:dyDescent="0.3"/>
  <cols>
    <col min="1" max="1" width="6.5546875" bestFit="1" customWidth="1"/>
    <col min="14" max="14" width="11.88671875" customWidth="1"/>
    <col min="17" max="17" width="5.33203125" customWidth="1"/>
    <col min="18" max="18" width="6.5546875" bestFit="1" customWidth="1"/>
    <col min="31" max="31" width="11" customWidth="1"/>
  </cols>
  <sheetData>
    <row r="1" spans="1:33" ht="19.5" thickBot="1" x14ac:dyDescent="0.35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R1" s="41" t="s">
        <v>63</v>
      </c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15.75" thickTop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R2" s="50" t="s">
        <v>21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15.75" thickBot="1" x14ac:dyDescent="0.3">
      <c r="A3" s="53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R3" s="53" t="s">
        <v>34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3.25" customHeight="1" thickTop="1" thickBot="1" x14ac:dyDescent="0.35">
      <c r="A4" s="56" t="s">
        <v>2</v>
      </c>
      <c r="B4" s="59" t="s">
        <v>3</v>
      </c>
      <c r="C4" s="61" t="s">
        <v>4</v>
      </c>
      <c r="D4" s="61"/>
      <c r="E4" s="61"/>
      <c r="F4" s="59" t="s">
        <v>5</v>
      </c>
      <c r="G4" s="59" t="s">
        <v>6</v>
      </c>
      <c r="H4" s="61" t="s">
        <v>7</v>
      </c>
      <c r="I4" s="64"/>
      <c r="J4" s="61" t="s">
        <v>8</v>
      </c>
      <c r="K4" s="64"/>
      <c r="L4" s="59" t="s">
        <v>9</v>
      </c>
      <c r="M4" s="62"/>
      <c r="N4" s="59" t="s">
        <v>10</v>
      </c>
      <c r="O4" s="59" t="s">
        <v>11</v>
      </c>
      <c r="P4" s="65"/>
      <c r="R4" s="56" t="s">
        <v>2</v>
      </c>
      <c r="S4" s="59" t="s">
        <v>3</v>
      </c>
      <c r="T4" s="61" t="s">
        <v>4</v>
      </c>
      <c r="U4" s="61"/>
      <c r="V4" s="61"/>
      <c r="W4" s="59" t="s">
        <v>5</v>
      </c>
      <c r="X4" s="59" t="s">
        <v>6</v>
      </c>
      <c r="Y4" s="61" t="s">
        <v>7</v>
      </c>
      <c r="Z4" s="64"/>
      <c r="AA4" s="61" t="s">
        <v>22</v>
      </c>
      <c r="AB4" s="64"/>
      <c r="AC4" s="59" t="s">
        <v>9</v>
      </c>
      <c r="AD4" s="62"/>
      <c r="AE4" s="59" t="s">
        <v>10</v>
      </c>
      <c r="AF4" s="59" t="s">
        <v>11</v>
      </c>
      <c r="AG4" s="65"/>
    </row>
    <row r="5" spans="1:33" ht="15" thickBot="1" x14ac:dyDescent="0.35">
      <c r="A5" s="57"/>
      <c r="B5" s="59"/>
      <c r="C5" s="67" t="s">
        <v>12</v>
      </c>
      <c r="D5" s="69" t="s">
        <v>13</v>
      </c>
      <c r="E5" s="71" t="s">
        <v>0</v>
      </c>
      <c r="F5" s="62"/>
      <c r="G5" s="62"/>
      <c r="H5" s="67" t="s">
        <v>0</v>
      </c>
      <c r="I5" s="71" t="s">
        <v>14</v>
      </c>
      <c r="J5" s="67" t="s">
        <v>0</v>
      </c>
      <c r="K5" s="71" t="s">
        <v>15</v>
      </c>
      <c r="L5" s="64"/>
      <c r="M5" s="64"/>
      <c r="N5" s="62"/>
      <c r="O5" s="64"/>
      <c r="P5" s="66"/>
      <c r="R5" s="57"/>
      <c r="S5" s="59"/>
      <c r="T5" s="67" t="s">
        <v>12</v>
      </c>
      <c r="U5" s="69" t="s">
        <v>13</v>
      </c>
      <c r="V5" s="71" t="s">
        <v>0</v>
      </c>
      <c r="W5" s="62"/>
      <c r="X5" s="62"/>
      <c r="Y5" s="67" t="s">
        <v>0</v>
      </c>
      <c r="Z5" s="71" t="s">
        <v>14</v>
      </c>
      <c r="AA5" s="67" t="s">
        <v>0</v>
      </c>
      <c r="AB5" s="71" t="s">
        <v>15</v>
      </c>
      <c r="AC5" s="64"/>
      <c r="AD5" s="64"/>
      <c r="AE5" s="62"/>
      <c r="AF5" s="64"/>
      <c r="AG5" s="66"/>
    </row>
    <row r="6" spans="1:33" ht="15" thickBot="1" x14ac:dyDescent="0.35">
      <c r="A6" s="58"/>
      <c r="B6" s="60"/>
      <c r="C6" s="68"/>
      <c r="D6" s="70"/>
      <c r="E6" s="72"/>
      <c r="F6" s="63"/>
      <c r="G6" s="63"/>
      <c r="H6" s="68"/>
      <c r="I6" s="72"/>
      <c r="J6" s="68"/>
      <c r="K6" s="72"/>
      <c r="L6" s="1" t="s">
        <v>16</v>
      </c>
      <c r="M6" s="2" t="s">
        <v>17</v>
      </c>
      <c r="N6" s="63"/>
      <c r="O6" s="1" t="s">
        <v>16</v>
      </c>
      <c r="P6" s="3" t="s">
        <v>17</v>
      </c>
      <c r="R6" s="58"/>
      <c r="S6" s="60"/>
      <c r="T6" s="68"/>
      <c r="U6" s="70"/>
      <c r="V6" s="72"/>
      <c r="W6" s="63"/>
      <c r="X6" s="63"/>
      <c r="Y6" s="68"/>
      <c r="Z6" s="72"/>
      <c r="AA6" s="68"/>
      <c r="AB6" s="72"/>
      <c r="AC6" s="1" t="s">
        <v>16</v>
      </c>
      <c r="AD6" s="2" t="s">
        <v>17</v>
      </c>
      <c r="AE6" s="63"/>
      <c r="AF6" s="21" t="s">
        <v>16</v>
      </c>
      <c r="AG6" s="3" t="s">
        <v>17</v>
      </c>
    </row>
    <row r="7" spans="1:33" ht="15.75" thickTop="1" x14ac:dyDescent="0.25">
      <c r="A7" s="4">
        <v>2018</v>
      </c>
      <c r="B7" s="42">
        <v>2012</v>
      </c>
      <c r="C7" s="5">
        <v>0</v>
      </c>
      <c r="D7" s="42">
        <v>1647.5578</v>
      </c>
      <c r="E7" s="25">
        <f t="shared" ref="E7:E40" si="0">C7+D7</f>
        <v>1647.5578</v>
      </c>
      <c r="F7" s="6">
        <v>0</v>
      </c>
      <c r="G7" s="7">
        <v>0</v>
      </c>
      <c r="H7" s="26">
        <f>B7+E7+G7</f>
        <v>3659.5578</v>
      </c>
      <c r="I7" s="25">
        <f>H7-C7</f>
        <v>3659.5578</v>
      </c>
      <c r="J7" s="42">
        <v>3140.7068730278897</v>
      </c>
      <c r="K7" s="42">
        <v>3140.7068730278897</v>
      </c>
      <c r="L7" s="26">
        <f>H7-K7</f>
        <v>518.8509269721103</v>
      </c>
      <c r="M7" s="29">
        <f>L7/J7</f>
        <v>0.16520195865075973</v>
      </c>
      <c r="N7" s="7">
        <v>0</v>
      </c>
      <c r="O7" s="26">
        <f>L7-N7</f>
        <v>518.8509269721103</v>
      </c>
      <c r="P7" s="31">
        <f>O7/J7</f>
        <v>0.16520195865075973</v>
      </c>
      <c r="R7" s="4" t="s">
        <v>23</v>
      </c>
      <c r="S7" s="42">
        <v>2178</v>
      </c>
      <c r="T7" s="5">
        <v>0</v>
      </c>
      <c r="U7" s="42">
        <v>2318.125</v>
      </c>
      <c r="V7" s="25">
        <f t="shared" ref="V7:V40" si="1">T7+U7</f>
        <v>2318.125</v>
      </c>
      <c r="W7" s="6">
        <v>0</v>
      </c>
      <c r="X7" s="7">
        <v>0</v>
      </c>
      <c r="Y7" s="26">
        <f>S7+V7+X7</f>
        <v>4496.125</v>
      </c>
      <c r="Z7" s="25">
        <f>Y7-T7</f>
        <v>4496.125</v>
      </c>
      <c r="AA7" s="42">
        <v>3465.9930153454798</v>
      </c>
      <c r="AB7" s="42">
        <v>3465.9930153454798</v>
      </c>
      <c r="AC7" s="26">
        <f>Y7-AB7</f>
        <v>1030.1319846545202</v>
      </c>
      <c r="AD7" s="29">
        <f>AC7/AA7</f>
        <v>0.29721121193657102</v>
      </c>
      <c r="AE7" s="7">
        <v>0</v>
      </c>
      <c r="AF7" s="26">
        <f>AC7-AE7</f>
        <v>1030.1319846545202</v>
      </c>
      <c r="AG7" s="31">
        <f>AF7/AA7</f>
        <v>0.29721121193657102</v>
      </c>
    </row>
    <row r="8" spans="1:33" ht="15" x14ac:dyDescent="0.25">
      <c r="A8" s="4">
        <f>A7+1</f>
        <v>2019</v>
      </c>
      <c r="B8" s="42">
        <v>2012</v>
      </c>
      <c r="C8" s="5">
        <v>0</v>
      </c>
      <c r="D8" s="42">
        <v>1897.5506359999999</v>
      </c>
      <c r="E8" s="25">
        <f t="shared" si="0"/>
        <v>1897.5506359999999</v>
      </c>
      <c r="F8" s="6">
        <v>0</v>
      </c>
      <c r="G8" s="7">
        <v>0</v>
      </c>
      <c r="H8" s="26">
        <f t="shared" ref="H8:H31" si="2">B8+E8+G8</f>
        <v>3909.5506359999999</v>
      </c>
      <c r="I8" s="25">
        <f t="shared" ref="I8:I40" si="3">H8-C8</f>
        <v>3909.5506359999999</v>
      </c>
      <c r="J8" s="42">
        <v>3187.6389541451704</v>
      </c>
      <c r="K8" s="42">
        <v>3187.6389541451704</v>
      </c>
      <c r="L8" s="26">
        <f t="shared" ref="L8:L40" si="4">H8-K8</f>
        <v>721.91168185482957</v>
      </c>
      <c r="M8" s="29">
        <f t="shared" ref="M8:M40" si="5">L8/J8</f>
        <v>0.22647222356097249</v>
      </c>
      <c r="N8" s="7">
        <v>0</v>
      </c>
      <c r="O8" s="26">
        <f t="shared" ref="O8:O40" si="6">L8-N8</f>
        <v>721.91168185482957</v>
      </c>
      <c r="P8" s="31">
        <f t="shared" ref="P8:P40" si="7">O8/J8</f>
        <v>0.22647222356097249</v>
      </c>
      <c r="R8" s="4" t="s">
        <v>24</v>
      </c>
      <c r="S8" s="42">
        <v>2178</v>
      </c>
      <c r="T8" s="5">
        <v>0</v>
      </c>
      <c r="U8" s="42">
        <v>2568.125</v>
      </c>
      <c r="V8" s="25">
        <f t="shared" si="1"/>
        <v>2568.125</v>
      </c>
      <c r="W8" s="6">
        <v>0</v>
      </c>
      <c r="X8" s="7">
        <v>0</v>
      </c>
      <c r="Y8" s="26">
        <f t="shared" ref="Y8:Y31" si="8">S8+V8+X8</f>
        <v>4746.125</v>
      </c>
      <c r="Z8" s="25">
        <f t="shared" ref="Z8:Z40" si="9">Y8-T8</f>
        <v>4746.125</v>
      </c>
      <c r="AA8" s="42">
        <v>3531.1864262429135</v>
      </c>
      <c r="AB8" s="42">
        <v>3531.1864262429135</v>
      </c>
      <c r="AC8" s="26">
        <f t="shared" ref="AC8:AC40" si="10">Y8-AB8</f>
        <v>1214.9385737570865</v>
      </c>
      <c r="AD8" s="29">
        <f t="shared" ref="AD8:AD40" si="11">AC8/AA8</f>
        <v>0.34405959558746607</v>
      </c>
      <c r="AE8" s="7">
        <v>0</v>
      </c>
      <c r="AF8" s="26">
        <f t="shared" ref="AF8:AF40" si="12">AC8-AE8</f>
        <v>1214.9385737570865</v>
      </c>
      <c r="AG8" s="31">
        <f t="shared" ref="AG8:AG40" si="13">AF8/AA8</f>
        <v>0.34405959558746607</v>
      </c>
    </row>
    <row r="9" spans="1:33" ht="15" x14ac:dyDescent="0.25">
      <c r="A9" s="4">
        <f t="shared" ref="A9:A40" si="14">A8+1</f>
        <v>2020</v>
      </c>
      <c r="B9" s="42">
        <v>2012</v>
      </c>
      <c r="C9" s="5">
        <v>0</v>
      </c>
      <c r="D9" s="42">
        <v>1895.9435078200001</v>
      </c>
      <c r="E9" s="25">
        <f t="shared" si="0"/>
        <v>1895.9435078200001</v>
      </c>
      <c r="F9" s="6">
        <v>0</v>
      </c>
      <c r="G9" s="7">
        <v>0</v>
      </c>
      <c r="H9" s="26">
        <f t="shared" si="2"/>
        <v>3907.9435078200004</v>
      </c>
      <c r="I9" s="25">
        <f t="shared" si="3"/>
        <v>3907.9435078200004</v>
      </c>
      <c r="J9" s="42">
        <v>3238.6575238768796</v>
      </c>
      <c r="K9" s="42">
        <v>3238.6575238768796</v>
      </c>
      <c r="L9" s="26">
        <f t="shared" si="4"/>
        <v>669.28598394312075</v>
      </c>
      <c r="M9" s="29">
        <f t="shared" si="5"/>
        <v>0.20665537464484443</v>
      </c>
      <c r="N9" s="7">
        <v>0</v>
      </c>
      <c r="O9" s="26">
        <f t="shared" si="6"/>
        <v>669.28598394312075</v>
      </c>
      <c r="P9" s="31">
        <f t="shared" si="7"/>
        <v>0.20665537464484443</v>
      </c>
      <c r="R9" s="4" t="s">
        <v>25</v>
      </c>
      <c r="S9" s="42">
        <v>2178</v>
      </c>
      <c r="T9" s="5">
        <v>0</v>
      </c>
      <c r="U9" s="42">
        <v>1958.3430469563868</v>
      </c>
      <c r="V9" s="25">
        <f t="shared" si="1"/>
        <v>1958.3430469563868</v>
      </c>
      <c r="W9" s="6">
        <v>0</v>
      </c>
      <c r="X9" s="7">
        <v>0</v>
      </c>
      <c r="Y9" s="26">
        <f t="shared" si="8"/>
        <v>4136.3430469563864</v>
      </c>
      <c r="Z9" s="25">
        <f t="shared" si="9"/>
        <v>4136.3430469563864</v>
      </c>
      <c r="AA9" s="42">
        <v>3588.0809103968577</v>
      </c>
      <c r="AB9" s="42">
        <v>3588.0809103968577</v>
      </c>
      <c r="AC9" s="26">
        <f t="shared" si="10"/>
        <v>548.2621365595287</v>
      </c>
      <c r="AD9" s="29">
        <f t="shared" si="11"/>
        <v>0.15280094018250232</v>
      </c>
      <c r="AE9" s="7">
        <v>0</v>
      </c>
      <c r="AF9" s="26">
        <f t="shared" si="12"/>
        <v>548.2621365595287</v>
      </c>
      <c r="AG9" s="31">
        <f t="shared" si="13"/>
        <v>0.15280094018250232</v>
      </c>
    </row>
    <row r="10" spans="1:33" ht="15" x14ac:dyDescent="0.25">
      <c r="A10" s="4">
        <f t="shared" si="14"/>
        <v>2021</v>
      </c>
      <c r="B10" s="42">
        <v>2012</v>
      </c>
      <c r="C10" s="5">
        <v>0</v>
      </c>
      <c r="D10" s="42">
        <v>1736.8185734497008</v>
      </c>
      <c r="E10" s="25">
        <f t="shared" si="0"/>
        <v>1736.8185734497008</v>
      </c>
      <c r="F10" s="6">
        <v>0</v>
      </c>
      <c r="G10" s="7">
        <v>0</v>
      </c>
      <c r="H10" s="26">
        <f t="shared" si="2"/>
        <v>3748.818573449701</v>
      </c>
      <c r="I10" s="25">
        <f t="shared" si="3"/>
        <v>3748.818573449701</v>
      </c>
      <c r="J10" s="42">
        <v>3251.1031073475656</v>
      </c>
      <c r="K10" s="42">
        <v>3251.1031073475656</v>
      </c>
      <c r="L10" s="26">
        <f t="shared" si="4"/>
        <v>497.71546610213545</v>
      </c>
      <c r="M10" s="29">
        <f t="shared" si="5"/>
        <v>0.15309125846463847</v>
      </c>
      <c r="N10" s="7">
        <v>0</v>
      </c>
      <c r="O10" s="26">
        <f t="shared" si="6"/>
        <v>497.71546610213545</v>
      </c>
      <c r="P10" s="31">
        <f t="shared" si="7"/>
        <v>0.15309125846463847</v>
      </c>
      <c r="R10" s="4" t="s">
        <v>26</v>
      </c>
      <c r="S10" s="42">
        <v>2178</v>
      </c>
      <c r="T10" s="5">
        <v>0</v>
      </c>
      <c r="U10" s="42">
        <v>2021.5360624490718</v>
      </c>
      <c r="V10" s="25">
        <f t="shared" si="1"/>
        <v>2021.5360624490718</v>
      </c>
      <c r="W10" s="6">
        <v>0</v>
      </c>
      <c r="X10" s="7">
        <v>0</v>
      </c>
      <c r="Y10" s="26">
        <f t="shared" si="8"/>
        <v>4199.5360624490713</v>
      </c>
      <c r="Z10" s="25">
        <f t="shared" si="9"/>
        <v>4199.5360624490713</v>
      </c>
      <c r="AA10" s="42">
        <v>3643.0313586513662</v>
      </c>
      <c r="AB10" s="42">
        <v>3643.0313586513662</v>
      </c>
      <c r="AC10" s="26">
        <f t="shared" si="10"/>
        <v>556.50470379770513</v>
      </c>
      <c r="AD10" s="29">
        <f t="shared" si="11"/>
        <v>0.15275869159790068</v>
      </c>
      <c r="AE10" s="7">
        <v>0</v>
      </c>
      <c r="AF10" s="26">
        <f t="shared" si="12"/>
        <v>556.50470379770513</v>
      </c>
      <c r="AG10" s="31">
        <f t="shared" si="13"/>
        <v>0.15275869159790068</v>
      </c>
    </row>
    <row r="11" spans="1:33" ht="15" x14ac:dyDescent="0.25">
      <c r="A11" s="4">
        <f t="shared" si="14"/>
        <v>2022</v>
      </c>
      <c r="B11" s="42">
        <v>2012</v>
      </c>
      <c r="C11" s="5">
        <v>0</v>
      </c>
      <c r="D11" s="42">
        <v>1789.5574494727077</v>
      </c>
      <c r="E11" s="25">
        <f t="shared" si="0"/>
        <v>1789.5574494727077</v>
      </c>
      <c r="F11" s="6">
        <v>0</v>
      </c>
      <c r="G11" s="7">
        <v>0</v>
      </c>
      <c r="H11" s="26">
        <f t="shared" si="2"/>
        <v>3801.557449472708</v>
      </c>
      <c r="I11" s="25">
        <f t="shared" si="3"/>
        <v>3801.557449472708</v>
      </c>
      <c r="J11" s="42">
        <v>3296.9629995414848</v>
      </c>
      <c r="K11" s="42">
        <v>3296.9629995414848</v>
      </c>
      <c r="L11" s="26">
        <f t="shared" si="4"/>
        <v>504.59444993122315</v>
      </c>
      <c r="M11" s="29">
        <f t="shared" si="5"/>
        <v>0.15304825986867251</v>
      </c>
      <c r="N11" s="7">
        <v>0</v>
      </c>
      <c r="O11" s="26">
        <f t="shared" si="6"/>
        <v>504.59444993122315</v>
      </c>
      <c r="P11" s="31">
        <f t="shared" si="7"/>
        <v>0.15304825986867251</v>
      </c>
      <c r="R11" s="4" t="s">
        <v>27</v>
      </c>
      <c r="S11" s="42">
        <v>2178</v>
      </c>
      <c r="T11" s="5">
        <v>0</v>
      </c>
      <c r="U11" s="42">
        <v>2085.8978887422031</v>
      </c>
      <c r="V11" s="25">
        <f t="shared" si="1"/>
        <v>2085.8978887422031</v>
      </c>
      <c r="W11" s="6">
        <v>0</v>
      </c>
      <c r="X11" s="7">
        <v>0</v>
      </c>
      <c r="Y11" s="26">
        <f t="shared" si="8"/>
        <v>4263.8978887422036</v>
      </c>
      <c r="Z11" s="25">
        <f t="shared" si="9"/>
        <v>4263.8978887422036</v>
      </c>
      <c r="AA11" s="42">
        <v>3698.9981641236545</v>
      </c>
      <c r="AB11" s="42">
        <v>3698.9981641236545</v>
      </c>
      <c r="AC11" s="26">
        <f t="shared" si="10"/>
        <v>564.89972461854904</v>
      </c>
      <c r="AD11" s="29">
        <f t="shared" si="11"/>
        <v>0.15271695187563897</v>
      </c>
      <c r="AE11" s="7">
        <v>0</v>
      </c>
      <c r="AF11" s="26">
        <f t="shared" si="12"/>
        <v>564.89972461854904</v>
      </c>
      <c r="AG11" s="31">
        <f t="shared" si="13"/>
        <v>0.15271695187563897</v>
      </c>
    </row>
    <row r="12" spans="1:33" ht="15" x14ac:dyDescent="0.25">
      <c r="A12" s="4">
        <f t="shared" si="14"/>
        <v>2023</v>
      </c>
      <c r="B12" s="42">
        <v>2012</v>
      </c>
      <c r="C12" s="5">
        <v>0</v>
      </c>
      <c r="D12" s="42">
        <v>1842.2487949885453</v>
      </c>
      <c r="E12" s="25">
        <f t="shared" si="0"/>
        <v>1842.2487949885453</v>
      </c>
      <c r="F12" s="6">
        <v>0</v>
      </c>
      <c r="G12" s="7">
        <v>0</v>
      </c>
      <c r="H12" s="26">
        <f t="shared" si="2"/>
        <v>3854.2487949885453</v>
      </c>
      <c r="I12" s="25">
        <f t="shared" si="3"/>
        <v>3854.2487949885453</v>
      </c>
      <c r="J12" s="42">
        <v>3342.7815608596047</v>
      </c>
      <c r="K12" s="42">
        <v>3342.7815608596047</v>
      </c>
      <c r="L12" s="26">
        <f t="shared" si="4"/>
        <v>511.46723412894062</v>
      </c>
      <c r="M12" s="29">
        <f t="shared" si="5"/>
        <v>0.15300647823288085</v>
      </c>
      <c r="N12" s="7">
        <v>0</v>
      </c>
      <c r="O12" s="26">
        <f t="shared" si="6"/>
        <v>511.46723412894062</v>
      </c>
      <c r="P12" s="31">
        <f t="shared" si="7"/>
        <v>0.15300647823288085</v>
      </c>
      <c r="R12" s="4" t="s">
        <v>28</v>
      </c>
      <c r="S12" s="42">
        <v>2178</v>
      </c>
      <c r="T12" s="5">
        <v>0</v>
      </c>
      <c r="U12" s="42">
        <v>2143.3003291477439</v>
      </c>
      <c r="V12" s="25">
        <f t="shared" si="1"/>
        <v>2143.3003291477439</v>
      </c>
      <c r="W12" s="6">
        <v>0</v>
      </c>
      <c r="X12" s="7">
        <v>0</v>
      </c>
      <c r="Y12" s="26">
        <f t="shared" si="8"/>
        <v>4321.3003291477435</v>
      </c>
      <c r="Z12" s="25">
        <f t="shared" si="9"/>
        <v>4321.3003291477435</v>
      </c>
      <c r="AA12" s="42">
        <v>3748.9133296936898</v>
      </c>
      <c r="AB12" s="42">
        <v>3748.9133296936898</v>
      </c>
      <c r="AC12" s="26">
        <f t="shared" si="10"/>
        <v>572.38699945405369</v>
      </c>
      <c r="AD12" s="29">
        <f t="shared" si="11"/>
        <v>0.15268077683215509</v>
      </c>
      <c r="AE12" s="7">
        <v>0</v>
      </c>
      <c r="AF12" s="26">
        <f t="shared" si="12"/>
        <v>572.38699945405369</v>
      </c>
      <c r="AG12" s="31">
        <f t="shared" si="13"/>
        <v>0.15268077683215509</v>
      </c>
    </row>
    <row r="13" spans="1:33" ht="15" x14ac:dyDescent="0.25">
      <c r="A13" s="4">
        <f t="shared" si="14"/>
        <v>2024</v>
      </c>
      <c r="B13" s="42">
        <v>2012</v>
      </c>
      <c r="C13" s="5">
        <v>0</v>
      </c>
      <c r="D13" s="42">
        <v>1896.3183447314059</v>
      </c>
      <c r="E13" s="25">
        <f t="shared" si="0"/>
        <v>1896.3183447314059</v>
      </c>
      <c r="F13" s="6">
        <v>0</v>
      </c>
      <c r="G13" s="7">
        <v>0</v>
      </c>
      <c r="H13" s="26">
        <f t="shared" si="2"/>
        <v>3908.3183447314059</v>
      </c>
      <c r="I13" s="25">
        <f t="shared" si="3"/>
        <v>3908.3183447314059</v>
      </c>
      <c r="J13" s="42">
        <v>3388.6414530535235</v>
      </c>
      <c r="K13" s="42">
        <v>3388.6414530535235</v>
      </c>
      <c r="L13" s="26">
        <f t="shared" si="4"/>
        <v>519.6768916778824</v>
      </c>
      <c r="M13" s="29">
        <f t="shared" si="5"/>
        <v>0.153358476804797</v>
      </c>
      <c r="N13" s="7">
        <v>0</v>
      </c>
      <c r="O13" s="26">
        <f t="shared" si="6"/>
        <v>519.6768916778824</v>
      </c>
      <c r="P13" s="31">
        <f t="shared" si="7"/>
        <v>0.153358476804797</v>
      </c>
      <c r="R13" s="4" t="s">
        <v>29</v>
      </c>
      <c r="S13" s="42">
        <v>2178</v>
      </c>
      <c r="T13" s="5">
        <v>0</v>
      </c>
      <c r="U13" s="42">
        <v>2204.1615624491619</v>
      </c>
      <c r="V13" s="25">
        <f t="shared" si="1"/>
        <v>2204.1615624491619</v>
      </c>
      <c r="W13" s="6">
        <v>0</v>
      </c>
      <c r="X13" s="7">
        <v>0</v>
      </c>
      <c r="Y13" s="26">
        <f t="shared" si="8"/>
        <v>4382.1615624491624</v>
      </c>
      <c r="Z13" s="25">
        <f t="shared" si="9"/>
        <v>4382.1615624491624</v>
      </c>
      <c r="AA13" s="42">
        <v>3801.8361412601403</v>
      </c>
      <c r="AB13" s="42">
        <v>3801.8361412601403</v>
      </c>
      <c r="AC13" s="26">
        <f t="shared" si="10"/>
        <v>580.32542118902211</v>
      </c>
      <c r="AD13" s="29">
        <f t="shared" si="11"/>
        <v>0.15264345953549432</v>
      </c>
      <c r="AE13" s="7">
        <v>0</v>
      </c>
      <c r="AF13" s="26">
        <f t="shared" si="12"/>
        <v>580.32542118902211</v>
      </c>
      <c r="AG13" s="31">
        <f t="shared" si="13"/>
        <v>0.15264345953549432</v>
      </c>
    </row>
    <row r="14" spans="1:33" ht="15" x14ac:dyDescent="0.25">
      <c r="A14" s="4">
        <f t="shared" si="14"/>
        <v>2025</v>
      </c>
      <c r="B14" s="42">
        <v>2012</v>
      </c>
      <c r="C14" s="5">
        <v>0</v>
      </c>
      <c r="D14" s="42">
        <v>1943.0183173505225</v>
      </c>
      <c r="E14" s="25">
        <f t="shared" si="0"/>
        <v>1943.0183173505225</v>
      </c>
      <c r="F14" s="6">
        <v>0</v>
      </c>
      <c r="G14" s="7">
        <v>0</v>
      </c>
      <c r="H14" s="26">
        <f t="shared" si="2"/>
        <v>3955.0183173505225</v>
      </c>
      <c r="I14" s="25">
        <f t="shared" si="3"/>
        <v>3955.0183173505225</v>
      </c>
      <c r="J14" s="42">
        <v>3430.4072324787153</v>
      </c>
      <c r="K14" s="42">
        <v>3430.4072324787153</v>
      </c>
      <c r="L14" s="26">
        <f t="shared" si="4"/>
        <v>524.61108487180718</v>
      </c>
      <c r="M14" s="29">
        <f t="shared" si="5"/>
        <v>0.15292968132321072</v>
      </c>
      <c r="N14" s="7">
        <v>0</v>
      </c>
      <c r="O14" s="26">
        <f t="shared" si="6"/>
        <v>524.61108487180718</v>
      </c>
      <c r="P14" s="31">
        <f t="shared" si="7"/>
        <v>0.15292968132321072</v>
      </c>
      <c r="R14" s="4" t="s">
        <v>30</v>
      </c>
      <c r="S14" s="42">
        <v>2178</v>
      </c>
      <c r="T14" s="5">
        <v>0</v>
      </c>
      <c r="U14" s="42">
        <v>2267.3517127361797</v>
      </c>
      <c r="V14" s="25">
        <f t="shared" si="1"/>
        <v>2267.3517127361797</v>
      </c>
      <c r="W14" s="6">
        <v>0</v>
      </c>
      <c r="X14" s="7">
        <v>0</v>
      </c>
      <c r="Y14" s="26">
        <f t="shared" si="8"/>
        <v>4445.3517127361793</v>
      </c>
      <c r="Z14" s="25">
        <f t="shared" si="9"/>
        <v>4445.3517127361793</v>
      </c>
      <c r="AA14" s="42">
        <v>3856.7840980314604</v>
      </c>
      <c r="AB14" s="42">
        <v>3856.7840980314604</v>
      </c>
      <c r="AC14" s="26">
        <f t="shared" si="10"/>
        <v>588.56761470471884</v>
      </c>
      <c r="AD14" s="29">
        <f t="shared" si="11"/>
        <v>0.15260579792504575</v>
      </c>
      <c r="AE14" s="7">
        <v>0</v>
      </c>
      <c r="AF14" s="26">
        <f t="shared" si="12"/>
        <v>588.56761470471884</v>
      </c>
      <c r="AG14" s="31">
        <f t="shared" si="13"/>
        <v>0.15260579792504575</v>
      </c>
    </row>
    <row r="15" spans="1:33" ht="15" x14ac:dyDescent="0.25">
      <c r="A15" s="4">
        <f t="shared" si="14"/>
        <v>2026</v>
      </c>
      <c r="B15" s="42">
        <v>2012</v>
      </c>
      <c r="C15" s="5">
        <v>0</v>
      </c>
      <c r="D15" s="42">
        <v>1993.3778806750925</v>
      </c>
      <c r="E15" s="25">
        <f t="shared" si="0"/>
        <v>1993.3778806750925</v>
      </c>
      <c r="F15" s="6">
        <v>0</v>
      </c>
      <c r="G15" s="7">
        <v>0</v>
      </c>
      <c r="H15" s="26">
        <f t="shared" si="2"/>
        <v>4005.3778806750925</v>
      </c>
      <c r="I15" s="25">
        <f t="shared" si="3"/>
        <v>4005.3778806750925</v>
      </c>
      <c r="J15" s="42">
        <v>3474.1981571087763</v>
      </c>
      <c r="K15" s="42">
        <v>3474.1981571087763</v>
      </c>
      <c r="L15" s="26">
        <f t="shared" si="4"/>
        <v>531.17972356631617</v>
      </c>
      <c r="M15" s="29">
        <f t="shared" si="5"/>
        <v>0.1528927538227593</v>
      </c>
      <c r="N15" s="7">
        <v>0</v>
      </c>
      <c r="O15" s="26">
        <f t="shared" si="6"/>
        <v>531.17972356631617</v>
      </c>
      <c r="P15" s="31">
        <f t="shared" si="7"/>
        <v>0.1528927538227593</v>
      </c>
      <c r="R15" s="4" t="s">
        <v>31</v>
      </c>
      <c r="S15" s="42">
        <v>2178</v>
      </c>
      <c r="T15" s="5">
        <v>0</v>
      </c>
      <c r="U15" s="42">
        <v>2328.174065646574</v>
      </c>
      <c r="V15" s="25">
        <f t="shared" si="1"/>
        <v>2328.174065646574</v>
      </c>
      <c r="W15" s="6">
        <v>0</v>
      </c>
      <c r="X15" s="7">
        <v>0</v>
      </c>
      <c r="Y15" s="26">
        <f t="shared" si="8"/>
        <v>4506.1740656465736</v>
      </c>
      <c r="Z15" s="25">
        <f t="shared" si="9"/>
        <v>4506.1740656465736</v>
      </c>
      <c r="AA15" s="42">
        <v>3909.6731005622378</v>
      </c>
      <c r="AB15" s="42">
        <v>3909.6731005622378</v>
      </c>
      <c r="AC15" s="26">
        <f t="shared" si="10"/>
        <v>596.5009650843358</v>
      </c>
      <c r="AD15" s="29">
        <f t="shared" si="11"/>
        <v>0.15257054739398926</v>
      </c>
      <c r="AE15" s="7">
        <v>0</v>
      </c>
      <c r="AF15" s="26">
        <f t="shared" si="12"/>
        <v>596.5009650843358</v>
      </c>
      <c r="AG15" s="31">
        <f t="shared" si="13"/>
        <v>0.15257054739398926</v>
      </c>
    </row>
    <row r="16" spans="1:33" ht="15" x14ac:dyDescent="0.25">
      <c r="A16" s="4">
        <f t="shared" si="14"/>
        <v>2027</v>
      </c>
      <c r="B16" s="42">
        <v>2012</v>
      </c>
      <c r="C16" s="5">
        <v>0</v>
      </c>
      <c r="D16" s="42">
        <v>2041.4085270140631</v>
      </c>
      <c r="E16" s="25">
        <f t="shared" si="0"/>
        <v>2041.4085270140631</v>
      </c>
      <c r="F16" s="6">
        <v>0</v>
      </c>
      <c r="G16" s="7">
        <v>0</v>
      </c>
      <c r="H16" s="26">
        <f t="shared" si="2"/>
        <v>4053.4085270140631</v>
      </c>
      <c r="I16" s="25">
        <f t="shared" si="3"/>
        <v>4053.4085270140631</v>
      </c>
      <c r="J16" s="42">
        <v>3515.9639365339676</v>
      </c>
      <c r="K16" s="42">
        <v>3515.9639365339676</v>
      </c>
      <c r="L16" s="26">
        <f t="shared" si="4"/>
        <v>537.44459048009548</v>
      </c>
      <c r="M16" s="29">
        <f t="shared" si="5"/>
        <v>0.15285839109314289</v>
      </c>
      <c r="N16" s="7">
        <v>0</v>
      </c>
      <c r="O16" s="26">
        <f t="shared" si="6"/>
        <v>537.44459048009548</v>
      </c>
      <c r="P16" s="31">
        <f t="shared" si="7"/>
        <v>0.15285839109314289</v>
      </c>
      <c r="R16" s="4" t="s">
        <v>35</v>
      </c>
      <c r="S16" s="42">
        <v>2422.4589999999998</v>
      </c>
      <c r="T16" s="5">
        <v>0</v>
      </c>
      <c r="U16" s="42">
        <v>2136.409262084961</v>
      </c>
      <c r="V16" s="25">
        <f t="shared" si="1"/>
        <v>2136.409262084961</v>
      </c>
      <c r="W16" s="6">
        <v>0</v>
      </c>
      <c r="X16" s="7">
        <v>0</v>
      </c>
      <c r="Y16" s="26">
        <f t="shared" si="8"/>
        <v>4558.8682620849613</v>
      </c>
      <c r="Z16" s="25">
        <f t="shared" si="9"/>
        <v>4558.8682620849613</v>
      </c>
      <c r="AA16" s="42">
        <v>3955.4941533635451</v>
      </c>
      <c r="AB16" s="42">
        <v>3955.4941533635451</v>
      </c>
      <c r="AC16" s="26">
        <f t="shared" si="10"/>
        <v>603.37410872141618</v>
      </c>
      <c r="AD16" s="29">
        <f t="shared" si="11"/>
        <v>0.15254076616655809</v>
      </c>
      <c r="AE16" s="7">
        <v>0</v>
      </c>
      <c r="AF16" s="26">
        <f t="shared" si="12"/>
        <v>603.37410872141618</v>
      </c>
      <c r="AG16" s="31">
        <f t="shared" si="13"/>
        <v>0.15254076616655809</v>
      </c>
    </row>
    <row r="17" spans="1:33" ht="15" x14ac:dyDescent="0.25">
      <c r="A17" s="4">
        <f t="shared" si="14"/>
        <v>2028</v>
      </c>
      <c r="B17" s="42">
        <v>2227.0790000000002</v>
      </c>
      <c r="C17" s="5">
        <v>0</v>
      </c>
      <c r="D17" s="42">
        <v>1887.5085764673108</v>
      </c>
      <c r="E17" s="25">
        <f t="shared" si="0"/>
        <v>1887.5085764673108</v>
      </c>
      <c r="F17" s="6">
        <v>0</v>
      </c>
      <c r="G17" s="7">
        <v>0</v>
      </c>
      <c r="H17" s="26">
        <f t="shared" si="2"/>
        <v>4114.587576467311</v>
      </c>
      <c r="I17" s="25">
        <f t="shared" si="3"/>
        <v>4114.587576467311</v>
      </c>
      <c r="J17" s="42">
        <v>3558.7773433388602</v>
      </c>
      <c r="K17" s="42">
        <v>3558.7773433388602</v>
      </c>
      <c r="L17" s="26">
        <f t="shared" si="4"/>
        <v>555.81023312845082</v>
      </c>
      <c r="M17" s="29">
        <f t="shared" si="5"/>
        <v>0.15618010892667628</v>
      </c>
      <c r="N17" s="7">
        <v>0</v>
      </c>
      <c r="O17" s="26">
        <f t="shared" si="6"/>
        <v>555.81023312845082</v>
      </c>
      <c r="P17" s="31">
        <f t="shared" si="7"/>
        <v>0.15618010892667628</v>
      </c>
      <c r="R17" s="4" t="s">
        <v>36</v>
      </c>
      <c r="S17" s="42">
        <v>2422.4589999999998</v>
      </c>
      <c r="T17" s="5">
        <v>0</v>
      </c>
      <c r="U17" s="42">
        <v>2191.4770693766854</v>
      </c>
      <c r="V17" s="25">
        <f t="shared" si="1"/>
        <v>2191.4770693766854</v>
      </c>
      <c r="W17" s="6">
        <v>0</v>
      </c>
      <c r="X17" s="7">
        <v>0</v>
      </c>
      <c r="Y17" s="26">
        <f t="shared" si="8"/>
        <v>4613.9360693766848</v>
      </c>
      <c r="Z17" s="25">
        <f t="shared" si="9"/>
        <v>4613.9360693766848</v>
      </c>
      <c r="AA17" s="42">
        <v>4003.3791907623345</v>
      </c>
      <c r="AB17" s="42">
        <v>4003.3791907623345</v>
      </c>
      <c r="AC17" s="26">
        <f t="shared" si="10"/>
        <v>610.55687861435035</v>
      </c>
      <c r="AD17" s="29">
        <f t="shared" si="11"/>
        <v>0.15251037923741778</v>
      </c>
      <c r="AE17" s="7">
        <v>0</v>
      </c>
      <c r="AF17" s="26">
        <f t="shared" si="12"/>
        <v>610.55687861435035</v>
      </c>
      <c r="AG17" s="31">
        <f t="shared" si="13"/>
        <v>0.15251037923741778</v>
      </c>
    </row>
    <row r="18" spans="1:33" ht="15" x14ac:dyDescent="0.25">
      <c r="A18" s="4">
        <f t="shared" si="14"/>
        <v>2029</v>
      </c>
      <c r="B18" s="42">
        <v>2227.0790000000002</v>
      </c>
      <c r="C18" s="5">
        <v>0</v>
      </c>
      <c r="D18" s="42">
        <v>1927.1292796509179</v>
      </c>
      <c r="E18" s="25">
        <f t="shared" si="0"/>
        <v>1927.1292796509179</v>
      </c>
      <c r="F18" s="6">
        <v>0</v>
      </c>
      <c r="G18" s="7">
        <v>0</v>
      </c>
      <c r="H18" s="26">
        <f t="shared" si="2"/>
        <v>4154.2082796509185</v>
      </c>
      <c r="I18" s="25">
        <f t="shared" si="3"/>
        <v>4154.2082796509185</v>
      </c>
      <c r="J18" s="42">
        <v>3603.6158953486238</v>
      </c>
      <c r="K18" s="42">
        <v>3603.6158953486238</v>
      </c>
      <c r="L18" s="26">
        <f t="shared" si="4"/>
        <v>550.5923843022947</v>
      </c>
      <c r="M18" s="29">
        <f t="shared" si="5"/>
        <v>0.15278886548729381</v>
      </c>
      <c r="N18" s="7">
        <v>0</v>
      </c>
      <c r="O18" s="26">
        <f t="shared" si="6"/>
        <v>550.5923843022947</v>
      </c>
      <c r="P18" s="31">
        <f t="shared" si="7"/>
        <v>0.15278886548729381</v>
      </c>
      <c r="R18" s="4" t="s">
        <v>37</v>
      </c>
      <c r="S18" s="42">
        <v>2422.4589999999998</v>
      </c>
      <c r="T18" s="5">
        <v>0</v>
      </c>
      <c r="U18" s="42">
        <v>2242.9722935220111</v>
      </c>
      <c r="V18" s="25">
        <f t="shared" si="1"/>
        <v>2242.9722935220111</v>
      </c>
      <c r="W18" s="6">
        <v>0</v>
      </c>
      <c r="X18" s="7">
        <v>0</v>
      </c>
      <c r="Y18" s="26">
        <f t="shared" si="8"/>
        <v>4665.4312935220114</v>
      </c>
      <c r="Z18" s="25">
        <f t="shared" si="9"/>
        <v>4665.4312935220114</v>
      </c>
      <c r="AA18" s="42">
        <v>4048.1576465408789</v>
      </c>
      <c r="AB18" s="42">
        <v>4048.1576465408789</v>
      </c>
      <c r="AC18" s="26">
        <f t="shared" si="10"/>
        <v>617.27364698113252</v>
      </c>
      <c r="AD18" s="29">
        <f t="shared" si="11"/>
        <v>0.15248261082633191</v>
      </c>
      <c r="AE18" s="7">
        <v>0</v>
      </c>
      <c r="AF18" s="26">
        <f t="shared" si="12"/>
        <v>617.27364698113252</v>
      </c>
      <c r="AG18" s="31">
        <f t="shared" si="13"/>
        <v>0.15248261082633191</v>
      </c>
    </row>
    <row r="19" spans="1:33" ht="15" x14ac:dyDescent="0.25">
      <c r="A19" s="4">
        <f t="shared" si="14"/>
        <v>2030</v>
      </c>
      <c r="B19" s="42">
        <v>2227.0790000000002</v>
      </c>
      <c r="C19" s="5">
        <v>0</v>
      </c>
      <c r="D19" s="42">
        <v>1970.4574812163291</v>
      </c>
      <c r="E19" s="25">
        <f t="shared" si="0"/>
        <v>1970.4574812163291</v>
      </c>
      <c r="F19" s="6">
        <v>0</v>
      </c>
      <c r="G19" s="7">
        <v>0</v>
      </c>
      <c r="H19" s="26">
        <f t="shared" si="2"/>
        <v>4197.5364812163298</v>
      </c>
      <c r="I19" s="25">
        <f t="shared" si="3"/>
        <v>4197.5364812163298</v>
      </c>
      <c r="J19" s="42">
        <v>3641.2925923620251</v>
      </c>
      <c r="K19" s="42">
        <v>3641.2925923620251</v>
      </c>
      <c r="L19" s="26">
        <f t="shared" si="4"/>
        <v>556.24388885430471</v>
      </c>
      <c r="M19" s="29">
        <f t="shared" si="5"/>
        <v>0.15276000891031988</v>
      </c>
      <c r="N19" s="7">
        <v>0</v>
      </c>
      <c r="O19" s="26">
        <f t="shared" si="6"/>
        <v>556.24388885430471</v>
      </c>
      <c r="P19" s="31">
        <f t="shared" si="7"/>
        <v>0.15276000891031988</v>
      </c>
      <c r="R19" s="4" t="s">
        <v>38</v>
      </c>
      <c r="S19" s="42">
        <v>3014.4291619999999</v>
      </c>
      <c r="T19" s="5">
        <v>0</v>
      </c>
      <c r="U19" s="42">
        <v>1706.0339111328126</v>
      </c>
      <c r="V19" s="25">
        <f t="shared" si="1"/>
        <v>1706.0339111328126</v>
      </c>
      <c r="W19" s="6">
        <v>0</v>
      </c>
      <c r="X19" s="7">
        <v>0</v>
      </c>
      <c r="Y19" s="26">
        <f t="shared" si="8"/>
        <v>4720.4630731328125</v>
      </c>
      <c r="Z19" s="25">
        <f t="shared" si="9"/>
        <v>4720.4630731328125</v>
      </c>
      <c r="AA19" s="42">
        <v>4096.0113663871834</v>
      </c>
      <c r="AB19" s="42">
        <v>4096.0113663871834</v>
      </c>
      <c r="AC19" s="26">
        <f t="shared" si="10"/>
        <v>624.45170674562905</v>
      </c>
      <c r="AD19" s="29">
        <f t="shared" si="11"/>
        <v>0.15245360690891246</v>
      </c>
      <c r="AE19" s="7">
        <v>0</v>
      </c>
      <c r="AF19" s="26">
        <f t="shared" si="12"/>
        <v>624.45170674562905</v>
      </c>
      <c r="AG19" s="31">
        <f t="shared" si="13"/>
        <v>0.15245360690891246</v>
      </c>
    </row>
    <row r="20" spans="1:33" ht="15" x14ac:dyDescent="0.25">
      <c r="A20" s="4">
        <f t="shared" si="14"/>
        <v>2031</v>
      </c>
      <c r="B20" s="42">
        <v>2819.9167380000004</v>
      </c>
      <c r="C20" s="5">
        <v>0</v>
      </c>
      <c r="D20" s="42">
        <v>1423.3186073640315</v>
      </c>
      <c r="E20" s="25">
        <f t="shared" si="0"/>
        <v>1423.3186073640315</v>
      </c>
      <c r="F20" s="6">
        <v>0</v>
      </c>
      <c r="G20" s="7">
        <v>0</v>
      </c>
      <c r="H20" s="26">
        <f t="shared" si="2"/>
        <v>4243.2353453640317</v>
      </c>
      <c r="I20" s="25">
        <f t="shared" si="3"/>
        <v>4243.2353453640317</v>
      </c>
      <c r="J20" s="42">
        <v>3681.0307350991584</v>
      </c>
      <c r="K20" s="42">
        <v>3681.0307350991584</v>
      </c>
      <c r="L20" s="26">
        <f t="shared" si="4"/>
        <v>562.20461026487328</v>
      </c>
      <c r="M20" s="29">
        <f t="shared" si="5"/>
        <v>0.15273021355246272</v>
      </c>
      <c r="N20" s="7">
        <v>0</v>
      </c>
      <c r="O20" s="26">
        <f t="shared" si="6"/>
        <v>562.20461026487328</v>
      </c>
      <c r="P20" s="31">
        <f t="shared" si="7"/>
        <v>0.15273021355246272</v>
      </c>
      <c r="R20" s="4" t="s">
        <v>39</v>
      </c>
      <c r="S20" s="42">
        <v>3258.8881620000002</v>
      </c>
      <c r="T20" s="5">
        <v>0</v>
      </c>
      <c r="U20" s="42">
        <v>1515.4379180908204</v>
      </c>
      <c r="V20" s="25">
        <f t="shared" si="1"/>
        <v>1515.4379180908204</v>
      </c>
      <c r="W20" s="6">
        <v>0</v>
      </c>
      <c r="X20" s="7">
        <v>0</v>
      </c>
      <c r="Y20" s="26">
        <f t="shared" si="8"/>
        <v>4774.3260800908211</v>
      </c>
      <c r="Z20" s="25">
        <f t="shared" si="9"/>
        <v>4774.3260800908211</v>
      </c>
      <c r="AA20" s="42">
        <v>4142.8487764062711</v>
      </c>
      <c r="AB20" s="42">
        <v>4142.8487764062711</v>
      </c>
      <c r="AC20" s="26">
        <f t="shared" si="10"/>
        <v>631.47730368454995</v>
      </c>
      <c r="AD20" s="29">
        <f t="shared" si="11"/>
        <v>0.1524258638840125</v>
      </c>
      <c r="AE20" s="7">
        <v>0</v>
      </c>
      <c r="AF20" s="26">
        <f t="shared" si="12"/>
        <v>631.47730368454995</v>
      </c>
      <c r="AG20" s="31">
        <f t="shared" si="13"/>
        <v>0.1524258638840125</v>
      </c>
    </row>
    <row r="21" spans="1:33" ht="15" x14ac:dyDescent="0.25">
      <c r="A21" s="4">
        <f t="shared" si="14"/>
        <v>2032</v>
      </c>
      <c r="B21" s="42">
        <v>3034.9957380000001</v>
      </c>
      <c r="C21" s="5">
        <v>0</v>
      </c>
      <c r="D21" s="42">
        <v>1253.9384715117337</v>
      </c>
      <c r="E21" s="25">
        <f t="shared" si="0"/>
        <v>1253.9384715117337</v>
      </c>
      <c r="F21" s="6">
        <v>0</v>
      </c>
      <c r="G21" s="7">
        <v>0</v>
      </c>
      <c r="H21" s="26">
        <f t="shared" si="2"/>
        <v>4288.9342095117336</v>
      </c>
      <c r="I21" s="25">
        <f t="shared" si="3"/>
        <v>4288.9342095117336</v>
      </c>
      <c r="J21" s="42">
        <v>3720.7688778362904</v>
      </c>
      <c r="K21" s="42">
        <v>3720.7688778362904</v>
      </c>
      <c r="L21" s="26">
        <f t="shared" si="4"/>
        <v>568.16533167544321</v>
      </c>
      <c r="M21" s="29">
        <f t="shared" si="5"/>
        <v>0.15270105462875297</v>
      </c>
      <c r="N21" s="7">
        <v>0</v>
      </c>
      <c r="O21" s="26">
        <f t="shared" si="6"/>
        <v>568.16533167544321</v>
      </c>
      <c r="P21" s="31">
        <f t="shared" si="7"/>
        <v>0.15270105462875297</v>
      </c>
      <c r="R21" s="4" t="s">
        <v>40</v>
      </c>
      <c r="S21" s="42">
        <v>3850.8583240000003</v>
      </c>
      <c r="T21" s="5">
        <v>0</v>
      </c>
      <c r="U21" s="42">
        <v>966.83487548828123</v>
      </c>
      <c r="V21" s="25">
        <f t="shared" si="1"/>
        <v>966.83487548828123</v>
      </c>
      <c r="W21" s="6">
        <v>0</v>
      </c>
      <c r="X21" s="7">
        <v>0</v>
      </c>
      <c r="Y21" s="26">
        <f t="shared" si="8"/>
        <v>4817.6931994882816</v>
      </c>
      <c r="Z21" s="25">
        <f t="shared" si="9"/>
        <v>4817.6931994882816</v>
      </c>
      <c r="AA21" s="42">
        <v>4180.559282455346</v>
      </c>
      <c r="AB21" s="42">
        <v>4180.559282455346</v>
      </c>
      <c r="AC21" s="26">
        <f t="shared" si="10"/>
        <v>637.13391703293564</v>
      </c>
      <c r="AD21" s="29">
        <f t="shared" si="11"/>
        <v>0.15240399046768957</v>
      </c>
      <c r="AE21" s="7">
        <v>0</v>
      </c>
      <c r="AF21" s="26">
        <f t="shared" si="12"/>
        <v>637.13391703293564</v>
      </c>
      <c r="AG21" s="31">
        <f t="shared" si="13"/>
        <v>0.15240399046768957</v>
      </c>
    </row>
    <row r="22" spans="1:33" ht="15" x14ac:dyDescent="0.25">
      <c r="A22" s="4">
        <f t="shared" si="14"/>
        <v>2033</v>
      </c>
      <c r="B22" s="42">
        <v>3627.8334759999998</v>
      </c>
      <c r="C22" s="5">
        <v>0</v>
      </c>
      <c r="D22" s="42">
        <v>860.51893309509785</v>
      </c>
      <c r="E22" s="25">
        <f t="shared" si="0"/>
        <v>860.51893309509785</v>
      </c>
      <c r="F22" s="6">
        <v>0</v>
      </c>
      <c r="G22" s="7">
        <v>0</v>
      </c>
      <c r="H22" s="26">
        <f t="shared" si="2"/>
        <v>4488.3524090950978</v>
      </c>
      <c r="I22" s="25">
        <f t="shared" si="3"/>
        <v>4488.3524090950978</v>
      </c>
      <c r="J22" s="42">
        <v>3758.4768924021773</v>
      </c>
      <c r="K22" s="42">
        <v>3758.4768924021773</v>
      </c>
      <c r="L22" s="26">
        <f t="shared" si="4"/>
        <v>729.87551669292043</v>
      </c>
      <c r="M22" s="29">
        <f t="shared" si="5"/>
        <v>0.19419449356423496</v>
      </c>
      <c r="N22" s="7">
        <v>0</v>
      </c>
      <c r="O22" s="26">
        <f t="shared" si="6"/>
        <v>729.87551669292043</v>
      </c>
      <c r="P22" s="31">
        <f t="shared" si="7"/>
        <v>0.19419449356423496</v>
      </c>
      <c r="R22" s="4" t="s">
        <v>41</v>
      </c>
      <c r="S22" s="42">
        <v>3850.8583240000003</v>
      </c>
      <c r="T22" s="5">
        <v>0</v>
      </c>
      <c r="U22" s="42">
        <v>1007.870150588816</v>
      </c>
      <c r="V22" s="25">
        <f t="shared" si="1"/>
        <v>1007.870150588816</v>
      </c>
      <c r="W22" s="6">
        <v>0</v>
      </c>
      <c r="X22" s="7">
        <v>0</v>
      </c>
      <c r="Y22" s="26">
        <f t="shared" si="8"/>
        <v>4858.7284745888164</v>
      </c>
      <c r="Z22" s="25">
        <f t="shared" si="9"/>
        <v>4858.7284745888164</v>
      </c>
      <c r="AA22" s="42">
        <v>4216.2421518163619</v>
      </c>
      <c r="AB22" s="42">
        <v>4216.2421518163619</v>
      </c>
      <c r="AC22" s="26">
        <f t="shared" si="10"/>
        <v>642.48632277245451</v>
      </c>
      <c r="AD22" s="29">
        <f t="shared" si="11"/>
        <v>0.15238363918345407</v>
      </c>
      <c r="AE22" s="7">
        <v>0</v>
      </c>
      <c r="AF22" s="26">
        <f t="shared" si="12"/>
        <v>642.48632277245451</v>
      </c>
      <c r="AG22" s="31">
        <f t="shared" si="13"/>
        <v>0.15238363918345407</v>
      </c>
    </row>
    <row r="23" spans="1:33" ht="15" x14ac:dyDescent="0.25">
      <c r="A23" s="4">
        <f t="shared" si="14"/>
        <v>2034</v>
      </c>
      <c r="B23" s="42">
        <v>3627.8334759999998</v>
      </c>
      <c r="C23" s="5">
        <v>0</v>
      </c>
      <c r="D23" s="42">
        <v>860.32396342962238</v>
      </c>
      <c r="E23" s="25">
        <f t="shared" si="0"/>
        <v>860.32396342962238</v>
      </c>
      <c r="F23" s="6">
        <v>0</v>
      </c>
      <c r="G23" s="7">
        <v>0</v>
      </c>
      <c r="H23" s="26">
        <f t="shared" si="2"/>
        <v>4488.1574394296222</v>
      </c>
      <c r="I23" s="25">
        <f t="shared" si="3"/>
        <v>4488.1574394296222</v>
      </c>
      <c r="J23" s="42">
        <v>3792.1270947181965</v>
      </c>
      <c r="K23" s="42">
        <v>3792.1270947181965</v>
      </c>
      <c r="L23" s="26">
        <f t="shared" si="4"/>
        <v>696.03034471142564</v>
      </c>
      <c r="M23" s="29">
        <f t="shared" si="5"/>
        <v>0.18354615426283585</v>
      </c>
      <c r="N23" s="7">
        <v>0</v>
      </c>
      <c r="O23" s="26">
        <f t="shared" si="6"/>
        <v>696.03034471142564</v>
      </c>
      <c r="P23" s="31">
        <f t="shared" si="7"/>
        <v>0.18354615426283585</v>
      </c>
      <c r="R23" s="4" t="s">
        <v>42</v>
      </c>
      <c r="S23" s="42">
        <v>3850.8583240000003</v>
      </c>
      <c r="T23" s="5">
        <v>0</v>
      </c>
      <c r="U23" s="42">
        <v>1048.8637047572943</v>
      </c>
      <c r="V23" s="25">
        <f t="shared" si="1"/>
        <v>1048.8637047572943</v>
      </c>
      <c r="W23" s="6">
        <v>0</v>
      </c>
      <c r="X23" s="7">
        <v>0</v>
      </c>
      <c r="Y23" s="26">
        <f t="shared" si="8"/>
        <v>4899.7220287572945</v>
      </c>
      <c r="Z23" s="25">
        <f t="shared" si="9"/>
        <v>4899.7220287572945</v>
      </c>
      <c r="AA23" s="42">
        <v>4251.8887206585168</v>
      </c>
      <c r="AB23" s="42">
        <v>4251.8887206585168</v>
      </c>
      <c r="AC23" s="26">
        <f t="shared" si="10"/>
        <v>647.83330809877771</v>
      </c>
      <c r="AD23" s="29">
        <f t="shared" si="11"/>
        <v>0.15236365546237618</v>
      </c>
      <c r="AE23" s="7">
        <v>0</v>
      </c>
      <c r="AF23" s="26">
        <f t="shared" si="12"/>
        <v>647.83330809877771</v>
      </c>
      <c r="AG23" s="31">
        <f t="shared" si="13"/>
        <v>0.15236365546237618</v>
      </c>
    </row>
    <row r="24" spans="1:33" ht="15" x14ac:dyDescent="0.25">
      <c r="A24" s="4">
        <f t="shared" si="14"/>
        <v>2035</v>
      </c>
      <c r="B24" s="42">
        <v>3627.8334759999998</v>
      </c>
      <c r="C24" s="5">
        <v>0</v>
      </c>
      <c r="D24" s="42">
        <v>860.12996861247427</v>
      </c>
      <c r="E24" s="25">
        <f t="shared" si="0"/>
        <v>860.12996861247427</v>
      </c>
      <c r="F24" s="6">
        <v>0</v>
      </c>
      <c r="G24" s="7">
        <v>0</v>
      </c>
      <c r="H24" s="26">
        <f t="shared" si="2"/>
        <v>4487.9634446124737</v>
      </c>
      <c r="I24" s="25">
        <f t="shared" si="3"/>
        <v>4487.9634446124737</v>
      </c>
      <c r="J24" s="42">
        <v>3825.7823273911549</v>
      </c>
      <c r="K24" s="42">
        <v>3825.7823273911549</v>
      </c>
      <c r="L24" s="26">
        <f t="shared" si="4"/>
        <v>662.1811172213188</v>
      </c>
      <c r="M24" s="29">
        <f t="shared" si="5"/>
        <v>0.1730838454870661</v>
      </c>
      <c r="N24" s="7">
        <v>0</v>
      </c>
      <c r="O24" s="26">
        <f t="shared" si="6"/>
        <v>662.1811172213188</v>
      </c>
      <c r="P24" s="31">
        <f t="shared" si="7"/>
        <v>0.1730838454870661</v>
      </c>
      <c r="R24" s="4" t="s">
        <v>43</v>
      </c>
      <c r="S24" s="42">
        <v>3850.8583240000003</v>
      </c>
      <c r="T24" s="5">
        <v>0</v>
      </c>
      <c r="U24" s="42">
        <v>1092.1861214122268</v>
      </c>
      <c r="V24" s="25">
        <f t="shared" si="1"/>
        <v>1092.1861214122268</v>
      </c>
      <c r="W24" s="6">
        <v>0</v>
      </c>
      <c r="X24" s="7">
        <v>0</v>
      </c>
      <c r="Y24" s="26">
        <f t="shared" si="8"/>
        <v>4943.0444454122271</v>
      </c>
      <c r="Z24" s="25">
        <f t="shared" si="9"/>
        <v>4943.0444454122271</v>
      </c>
      <c r="AA24" s="42">
        <v>4289.5603873149803</v>
      </c>
      <c r="AB24" s="42">
        <v>4289.5603873149803</v>
      </c>
      <c r="AC24" s="26">
        <f t="shared" si="10"/>
        <v>653.48405809724682</v>
      </c>
      <c r="AD24" s="29">
        <f t="shared" si="11"/>
        <v>0.15234289742830512</v>
      </c>
      <c r="AE24" s="7">
        <v>0</v>
      </c>
      <c r="AF24" s="26">
        <f t="shared" si="12"/>
        <v>653.48405809724682</v>
      </c>
      <c r="AG24" s="31">
        <f t="shared" si="13"/>
        <v>0.15234289742830512</v>
      </c>
    </row>
    <row r="25" spans="1:33" ht="15" x14ac:dyDescent="0.25">
      <c r="A25" s="4">
        <f t="shared" si="14"/>
        <v>2036</v>
      </c>
      <c r="B25" s="42">
        <v>3627.8334759999998</v>
      </c>
      <c r="C25" s="5">
        <v>0</v>
      </c>
      <c r="D25" s="42">
        <v>819.35629647092776</v>
      </c>
      <c r="E25" s="25">
        <f t="shared" si="0"/>
        <v>819.35629647092776</v>
      </c>
      <c r="F25" s="6">
        <v>0</v>
      </c>
      <c r="G25" s="7">
        <v>0</v>
      </c>
      <c r="H25" s="26">
        <f t="shared" si="2"/>
        <v>4447.1897724709279</v>
      </c>
      <c r="I25" s="25">
        <f t="shared" si="3"/>
        <v>4447.1897724709279</v>
      </c>
      <c r="J25" s="42">
        <v>3858.3824108442841</v>
      </c>
      <c r="K25" s="42">
        <v>3858.3824108442841</v>
      </c>
      <c r="L25" s="26">
        <f t="shared" si="4"/>
        <v>588.8073616266438</v>
      </c>
      <c r="M25" s="29">
        <f t="shared" si="5"/>
        <v>0.15260471848818169</v>
      </c>
      <c r="N25" s="7">
        <v>0</v>
      </c>
      <c r="O25" s="26">
        <f t="shared" si="6"/>
        <v>588.8073616266438</v>
      </c>
      <c r="P25" s="31">
        <f t="shared" si="7"/>
        <v>0.15260471848818169</v>
      </c>
      <c r="R25" s="4" t="s">
        <v>44</v>
      </c>
      <c r="S25" s="42">
        <v>4095.3173240000001</v>
      </c>
      <c r="T25" s="5">
        <v>0</v>
      </c>
      <c r="U25" s="42">
        <v>893.42598571777341</v>
      </c>
      <c r="V25" s="25">
        <f t="shared" si="1"/>
        <v>893.42598571777341</v>
      </c>
      <c r="W25" s="6">
        <v>0</v>
      </c>
      <c r="X25" s="7">
        <v>0</v>
      </c>
      <c r="Y25" s="26">
        <f t="shared" si="8"/>
        <v>4988.7433097177736</v>
      </c>
      <c r="Z25" s="25">
        <f t="shared" si="9"/>
        <v>4988.7433097177736</v>
      </c>
      <c r="AA25" s="42">
        <v>4329.2985300521132</v>
      </c>
      <c r="AB25" s="42">
        <v>4329.2985300521132</v>
      </c>
      <c r="AC25" s="26">
        <f t="shared" si="10"/>
        <v>659.44477966566046</v>
      </c>
      <c r="AD25" s="29">
        <f t="shared" si="11"/>
        <v>0.1523213922736168</v>
      </c>
      <c r="AE25" s="7">
        <v>0</v>
      </c>
      <c r="AF25" s="26">
        <f t="shared" si="12"/>
        <v>659.44477966566046</v>
      </c>
      <c r="AG25" s="31">
        <f t="shared" si="13"/>
        <v>0.1523213922736168</v>
      </c>
    </row>
    <row r="26" spans="1:33" ht="15" x14ac:dyDescent="0.25">
      <c r="A26" s="4">
        <f t="shared" si="14"/>
        <v>2037</v>
      </c>
      <c r="B26" s="42">
        <v>3842.912476</v>
      </c>
      <c r="C26" s="5">
        <v>0</v>
      </c>
      <c r="D26" s="42">
        <v>809.74488405056479</v>
      </c>
      <c r="E26" s="25">
        <f t="shared" si="0"/>
        <v>809.74488405056479</v>
      </c>
      <c r="F26" s="6">
        <v>0</v>
      </c>
      <c r="G26" s="7">
        <v>0</v>
      </c>
      <c r="H26" s="26">
        <f t="shared" si="2"/>
        <v>4652.6573600505644</v>
      </c>
      <c r="I26" s="25">
        <f t="shared" si="3"/>
        <v>4652.6573600505644</v>
      </c>
      <c r="J26" s="42">
        <v>3888.9861277712776</v>
      </c>
      <c r="K26" s="42">
        <v>3888.9861277712776</v>
      </c>
      <c r="L26" s="26">
        <f t="shared" si="4"/>
        <v>763.67123227928687</v>
      </c>
      <c r="M26" s="29">
        <f t="shared" si="5"/>
        <v>0.19636769255254091</v>
      </c>
      <c r="N26" s="7">
        <v>0</v>
      </c>
      <c r="O26" s="26">
        <f t="shared" si="6"/>
        <v>763.67123227928687</v>
      </c>
      <c r="P26" s="31">
        <f t="shared" si="7"/>
        <v>0.19636769255254091</v>
      </c>
      <c r="R26" s="4" t="s">
        <v>45</v>
      </c>
      <c r="S26" s="42">
        <v>4095.3173240000001</v>
      </c>
      <c r="T26" s="5">
        <v>0</v>
      </c>
      <c r="U26" s="42">
        <v>936.74840221486136</v>
      </c>
      <c r="V26" s="25">
        <f t="shared" si="1"/>
        <v>936.74840221486136</v>
      </c>
      <c r="W26" s="6">
        <v>0</v>
      </c>
      <c r="X26" s="7">
        <v>0</v>
      </c>
      <c r="Y26" s="26">
        <f t="shared" si="8"/>
        <v>5032.0657262148616</v>
      </c>
      <c r="Z26" s="25">
        <f t="shared" si="9"/>
        <v>5032.0657262148616</v>
      </c>
      <c r="AA26" s="42">
        <v>4366.9701967085757</v>
      </c>
      <c r="AB26" s="42">
        <v>4366.9701967085757</v>
      </c>
      <c r="AC26" s="26">
        <f t="shared" si="10"/>
        <v>665.09552950628586</v>
      </c>
      <c r="AD26" s="29">
        <f t="shared" si="11"/>
        <v>0.15230136674795131</v>
      </c>
      <c r="AE26" s="7">
        <v>0</v>
      </c>
      <c r="AF26" s="26">
        <f t="shared" si="12"/>
        <v>665.09552950628586</v>
      </c>
      <c r="AG26" s="31">
        <f t="shared" si="13"/>
        <v>0.15230136674795131</v>
      </c>
    </row>
    <row r="27" spans="1:33" x14ac:dyDescent="0.3">
      <c r="A27" s="4">
        <f t="shared" si="14"/>
        <v>2038</v>
      </c>
      <c r="B27" s="42">
        <v>3842.912476</v>
      </c>
      <c r="C27" s="5">
        <v>0</v>
      </c>
      <c r="D27" s="42">
        <v>809.69765873417452</v>
      </c>
      <c r="E27" s="25">
        <f t="shared" si="0"/>
        <v>809.69765873417452</v>
      </c>
      <c r="F27" s="6">
        <v>0</v>
      </c>
      <c r="G27" s="7">
        <v>0</v>
      </c>
      <c r="H27" s="26">
        <f t="shared" si="2"/>
        <v>4652.6101347341746</v>
      </c>
      <c r="I27" s="25">
        <f t="shared" si="3"/>
        <v>4652.6101347341746</v>
      </c>
      <c r="J27" s="42">
        <v>3919.5610660195366</v>
      </c>
      <c r="K27" s="42">
        <v>3919.5610660195366</v>
      </c>
      <c r="L27" s="26">
        <f t="shared" si="4"/>
        <v>733.049068714638</v>
      </c>
      <c r="M27" s="29">
        <f t="shared" si="5"/>
        <v>0.18702325499397748</v>
      </c>
      <c r="N27" s="7">
        <v>0</v>
      </c>
      <c r="O27" s="26">
        <f t="shared" si="6"/>
        <v>733.049068714638</v>
      </c>
      <c r="P27" s="31">
        <f t="shared" si="7"/>
        <v>0.18702325499397748</v>
      </c>
      <c r="R27" s="4" t="s">
        <v>46</v>
      </c>
      <c r="S27" s="42">
        <v>4095.3173240000001</v>
      </c>
      <c r="T27" s="5">
        <v>0</v>
      </c>
      <c r="U27" s="42">
        <v>982.40552076587426</v>
      </c>
      <c r="V27" s="25">
        <f t="shared" si="1"/>
        <v>982.40552076587426</v>
      </c>
      <c r="W27" s="6">
        <v>0</v>
      </c>
      <c r="X27" s="7">
        <v>0</v>
      </c>
      <c r="Y27" s="26">
        <f t="shared" si="8"/>
        <v>5077.7228447658745</v>
      </c>
      <c r="Z27" s="25">
        <f t="shared" si="9"/>
        <v>5077.7228447658745</v>
      </c>
      <c r="AA27" s="42">
        <v>4406.6720389268476</v>
      </c>
      <c r="AB27" s="42">
        <v>4406.6720389268476</v>
      </c>
      <c r="AC27" s="26">
        <f t="shared" si="10"/>
        <v>671.05080583902691</v>
      </c>
      <c r="AD27" s="29">
        <f t="shared" si="11"/>
        <v>0.1522806326205404</v>
      </c>
      <c r="AE27" s="7">
        <v>0</v>
      </c>
      <c r="AF27" s="26">
        <f t="shared" si="12"/>
        <v>671.05080583902691</v>
      </c>
      <c r="AG27" s="31">
        <f t="shared" si="13"/>
        <v>0.1522806326205404</v>
      </c>
    </row>
    <row r="28" spans="1:33" x14ac:dyDescent="0.3">
      <c r="A28" s="4">
        <f t="shared" si="14"/>
        <v>2039</v>
      </c>
      <c r="B28" s="42">
        <v>4057.9914759999997</v>
      </c>
      <c r="C28" s="5">
        <v>0</v>
      </c>
      <c r="D28" s="42">
        <v>494.75381782819909</v>
      </c>
      <c r="E28" s="25">
        <f t="shared" si="0"/>
        <v>494.75381782819909</v>
      </c>
      <c r="F28" s="6">
        <v>0</v>
      </c>
      <c r="G28" s="7">
        <v>0</v>
      </c>
      <c r="H28" s="26">
        <f t="shared" si="2"/>
        <v>4552.7452938281986</v>
      </c>
      <c r="I28" s="25">
        <f t="shared" si="3"/>
        <v>4552.7452938281986</v>
      </c>
      <c r="J28" s="42">
        <v>3950.1698133034679</v>
      </c>
      <c r="K28" s="42">
        <v>3950.1698133034679</v>
      </c>
      <c r="L28" s="26">
        <f t="shared" si="4"/>
        <v>602.57548052473066</v>
      </c>
      <c r="M28" s="29">
        <f t="shared" si="5"/>
        <v>0.15254419657994547</v>
      </c>
      <c r="N28" s="7">
        <v>0</v>
      </c>
      <c r="O28" s="26">
        <f t="shared" si="6"/>
        <v>602.57548052473066</v>
      </c>
      <c r="P28" s="31">
        <f t="shared" si="7"/>
        <v>0.15254419657994547</v>
      </c>
      <c r="R28" s="4" t="s">
        <v>47</v>
      </c>
      <c r="S28" s="42">
        <v>4584.2353240000002</v>
      </c>
      <c r="T28" s="5">
        <v>0</v>
      </c>
      <c r="U28" s="42">
        <v>532.14638366699216</v>
      </c>
      <c r="V28" s="25">
        <f t="shared" si="1"/>
        <v>532.14638366699216</v>
      </c>
      <c r="W28" s="6">
        <v>0</v>
      </c>
      <c r="X28" s="7">
        <v>0</v>
      </c>
      <c r="Y28" s="26">
        <f t="shared" si="8"/>
        <v>5116.381707666992</v>
      </c>
      <c r="Z28" s="25">
        <f t="shared" si="9"/>
        <v>5116.381707666992</v>
      </c>
      <c r="AA28" s="42">
        <v>4440.2884322071941</v>
      </c>
      <c r="AB28" s="42">
        <v>4440.2884322071941</v>
      </c>
      <c r="AC28" s="26">
        <f t="shared" si="10"/>
        <v>676.09327545979795</v>
      </c>
      <c r="AD28" s="29">
        <f t="shared" si="11"/>
        <v>0.15226336887392766</v>
      </c>
      <c r="AE28" s="7">
        <v>0</v>
      </c>
      <c r="AF28" s="26">
        <f t="shared" si="12"/>
        <v>676.09327545979795</v>
      </c>
      <c r="AG28" s="31">
        <f t="shared" si="13"/>
        <v>0.15226336887392766</v>
      </c>
    </row>
    <row r="29" spans="1:33" x14ac:dyDescent="0.3">
      <c r="A29" s="4">
        <f t="shared" si="14"/>
        <v>2040</v>
      </c>
      <c r="B29" s="42">
        <v>4273.0704759999999</v>
      </c>
      <c r="C29" s="5">
        <v>0</v>
      </c>
      <c r="D29" s="42">
        <v>317.33125046330122</v>
      </c>
      <c r="E29" s="25">
        <f t="shared" si="0"/>
        <v>317.33125046330122</v>
      </c>
      <c r="F29" s="6">
        <v>0</v>
      </c>
      <c r="G29" s="7">
        <v>0</v>
      </c>
      <c r="H29" s="26">
        <f t="shared" si="2"/>
        <v>4590.4017264633012</v>
      </c>
      <c r="I29" s="25">
        <f t="shared" si="3"/>
        <v>4590.4017264633012</v>
      </c>
      <c r="J29" s="42">
        <v>3978.7146233804815</v>
      </c>
      <c r="K29" s="42">
        <v>3978.7146233804815</v>
      </c>
      <c r="L29" s="26">
        <f t="shared" si="4"/>
        <v>611.6871030828197</v>
      </c>
      <c r="M29" s="29">
        <f t="shared" si="5"/>
        <v>0.15373987857493154</v>
      </c>
      <c r="N29" s="7">
        <v>0</v>
      </c>
      <c r="O29" s="26">
        <f t="shared" si="6"/>
        <v>611.6871030828197</v>
      </c>
      <c r="P29" s="31">
        <f t="shared" si="7"/>
        <v>0.15373987857493154</v>
      </c>
      <c r="R29" s="4" t="s">
        <v>48</v>
      </c>
      <c r="S29" s="42">
        <v>4584.2353240000002</v>
      </c>
      <c r="T29" s="5">
        <v>0</v>
      </c>
      <c r="U29" s="42">
        <v>570.80522531067106</v>
      </c>
      <c r="V29" s="25">
        <f t="shared" si="1"/>
        <v>570.80522531067106</v>
      </c>
      <c r="W29" s="6">
        <v>0</v>
      </c>
      <c r="X29" s="7">
        <v>0</v>
      </c>
      <c r="Y29" s="26">
        <f t="shared" si="8"/>
        <v>5155.0405493106709</v>
      </c>
      <c r="Z29" s="25">
        <f t="shared" si="9"/>
        <v>5155.0405493106709</v>
      </c>
      <c r="AA29" s="42">
        <v>4473.9048254875406</v>
      </c>
      <c r="AB29" s="42">
        <v>4473.9048254875406</v>
      </c>
      <c r="AC29" s="26">
        <f t="shared" si="10"/>
        <v>681.13572382313032</v>
      </c>
      <c r="AD29" s="29">
        <f t="shared" si="11"/>
        <v>0.152246359811399</v>
      </c>
      <c r="AE29" s="7">
        <v>0</v>
      </c>
      <c r="AF29" s="26">
        <f t="shared" si="12"/>
        <v>681.13572382313032</v>
      </c>
      <c r="AG29" s="31">
        <f t="shared" si="13"/>
        <v>0.152246359811399</v>
      </c>
    </row>
    <row r="30" spans="1:33" x14ac:dyDescent="0.3">
      <c r="A30" s="4">
        <f t="shared" si="14"/>
        <v>2041</v>
      </c>
      <c r="B30" s="42">
        <v>4273.0704759999999</v>
      </c>
      <c r="C30" s="5">
        <v>0</v>
      </c>
      <c r="D30" s="42">
        <v>344.15906167567107</v>
      </c>
      <c r="E30" s="25">
        <f t="shared" si="0"/>
        <v>344.15906167567107</v>
      </c>
      <c r="F30" s="6">
        <v>0</v>
      </c>
      <c r="G30" s="7">
        <v>0</v>
      </c>
      <c r="H30" s="26">
        <f t="shared" si="2"/>
        <v>4617.2295376756711</v>
      </c>
      <c r="I30" s="25">
        <f t="shared" si="3"/>
        <v>4617.2295376756711</v>
      </c>
      <c r="J30" s="42">
        <v>4006.2430762397139</v>
      </c>
      <c r="K30" s="42">
        <v>4006.2430762397139</v>
      </c>
      <c r="L30" s="26">
        <f t="shared" si="4"/>
        <v>610.98646143595715</v>
      </c>
      <c r="M30" s="29">
        <f t="shared" si="5"/>
        <v>0.15250858467864936</v>
      </c>
      <c r="N30" s="7">
        <v>0</v>
      </c>
      <c r="O30" s="26">
        <f t="shared" si="6"/>
        <v>610.98646143595715</v>
      </c>
      <c r="P30" s="31">
        <f t="shared" si="7"/>
        <v>0.15250858467864936</v>
      </c>
      <c r="R30" s="4" t="s">
        <v>49</v>
      </c>
      <c r="S30" s="42">
        <v>5176.2054859999998</v>
      </c>
      <c r="T30" s="5">
        <v>0</v>
      </c>
      <c r="U30" s="42">
        <v>54.525000000000006</v>
      </c>
      <c r="V30" s="25">
        <f t="shared" si="1"/>
        <v>54.525000000000006</v>
      </c>
      <c r="W30" s="6">
        <v>0</v>
      </c>
      <c r="X30" s="7">
        <v>0</v>
      </c>
      <c r="Y30" s="26">
        <f t="shared" si="8"/>
        <v>5230.7304859999995</v>
      </c>
      <c r="Z30" s="25">
        <f t="shared" si="9"/>
        <v>5230.7304859999995</v>
      </c>
      <c r="AA30" s="42">
        <v>4510.5652126737259</v>
      </c>
      <c r="AB30" s="42">
        <v>4510.5652126737259</v>
      </c>
      <c r="AC30" s="26">
        <f t="shared" si="10"/>
        <v>720.16527332627356</v>
      </c>
      <c r="AD30" s="29">
        <f t="shared" si="11"/>
        <v>0.15966186927145246</v>
      </c>
      <c r="AE30" s="7">
        <v>0</v>
      </c>
      <c r="AF30" s="26">
        <f t="shared" si="12"/>
        <v>720.16527332627356</v>
      </c>
      <c r="AG30" s="31">
        <f t="shared" si="13"/>
        <v>0.15966186927145246</v>
      </c>
    </row>
    <row r="31" spans="1:33" x14ac:dyDescent="0.3">
      <c r="A31" s="4">
        <f t="shared" si="14"/>
        <v>2042</v>
      </c>
      <c r="B31" s="42">
        <v>4865.9082139999991</v>
      </c>
      <c r="C31" s="5">
        <v>0</v>
      </c>
      <c r="D31" s="42">
        <v>54.525000000000006</v>
      </c>
      <c r="E31" s="25">
        <f t="shared" si="0"/>
        <v>54.525000000000006</v>
      </c>
      <c r="F31" s="6">
        <v>0</v>
      </c>
      <c r="G31" s="7">
        <v>0</v>
      </c>
      <c r="H31" s="26">
        <f t="shared" si="2"/>
        <v>4920.4332139999988</v>
      </c>
      <c r="I31" s="25">
        <f t="shared" si="3"/>
        <v>4920.4332139999988</v>
      </c>
      <c r="J31" s="42">
        <v>4033.7765594558859</v>
      </c>
      <c r="K31" s="42">
        <v>4033.7765594558859</v>
      </c>
      <c r="L31" s="26">
        <f t="shared" si="4"/>
        <v>886.65665454411283</v>
      </c>
      <c r="M31" s="29">
        <f t="shared" si="5"/>
        <v>0.21980807351999523</v>
      </c>
      <c r="N31" s="7">
        <v>0</v>
      </c>
      <c r="O31" s="26">
        <f t="shared" si="6"/>
        <v>886.65665454411283</v>
      </c>
      <c r="P31" s="31">
        <f t="shared" si="7"/>
        <v>0.21980807351999523</v>
      </c>
      <c r="R31" s="4" t="s">
        <v>50</v>
      </c>
      <c r="S31" s="42">
        <v>5176.2054859999998</v>
      </c>
      <c r="T31" s="5">
        <v>0</v>
      </c>
      <c r="U31" s="42">
        <v>59.653360847182199</v>
      </c>
      <c r="V31" s="25">
        <f t="shared" si="1"/>
        <v>59.653360847182199</v>
      </c>
      <c r="W31" s="6">
        <v>0</v>
      </c>
      <c r="X31" s="7">
        <v>0</v>
      </c>
      <c r="Y31" s="26">
        <f t="shared" si="8"/>
        <v>5235.8588468471817</v>
      </c>
      <c r="Z31" s="25">
        <f t="shared" si="9"/>
        <v>5235.8588468471817</v>
      </c>
      <c r="AA31" s="42">
        <v>4544.1816059540715</v>
      </c>
      <c r="AB31" s="42">
        <v>4544.1816059540715</v>
      </c>
      <c r="AC31" s="26">
        <f t="shared" si="10"/>
        <v>691.67724089311014</v>
      </c>
      <c r="AD31" s="29">
        <f t="shared" si="11"/>
        <v>0.15221161935668048</v>
      </c>
      <c r="AE31" s="7">
        <v>0</v>
      </c>
      <c r="AF31" s="26">
        <f t="shared" si="12"/>
        <v>691.67724089311014</v>
      </c>
      <c r="AG31" s="31">
        <f t="shared" si="13"/>
        <v>0.15221161935668048</v>
      </c>
    </row>
    <row r="32" spans="1:33" x14ac:dyDescent="0.3">
      <c r="A32" s="4">
        <f t="shared" si="14"/>
        <v>2043</v>
      </c>
      <c r="B32" s="42">
        <v>4865.9082139999991</v>
      </c>
      <c r="C32" s="5">
        <v>0</v>
      </c>
      <c r="D32" s="42">
        <v>54.525000000000006</v>
      </c>
      <c r="E32" s="25">
        <f t="shared" si="0"/>
        <v>54.525000000000006</v>
      </c>
      <c r="F32" s="6">
        <v>0</v>
      </c>
      <c r="G32" s="7">
        <v>0</v>
      </c>
      <c r="H32" s="26">
        <f>B32+E32+G32</f>
        <v>4920.4332139999988</v>
      </c>
      <c r="I32" s="25">
        <f t="shared" si="3"/>
        <v>4920.4332139999988</v>
      </c>
      <c r="J32" s="42">
        <v>4061.3100426720575</v>
      </c>
      <c r="K32" s="42">
        <v>4061.3100426720575</v>
      </c>
      <c r="L32" s="26">
        <f t="shared" si="4"/>
        <v>859.12317132794124</v>
      </c>
      <c r="M32" s="29">
        <f t="shared" si="5"/>
        <v>0.21153843520961488</v>
      </c>
      <c r="N32" s="7">
        <v>0</v>
      </c>
      <c r="O32" s="26">
        <f t="shared" si="6"/>
        <v>859.12317132794124</v>
      </c>
      <c r="P32" s="31">
        <f t="shared" si="7"/>
        <v>0.21153843520961488</v>
      </c>
      <c r="R32" s="4" t="s">
        <v>51</v>
      </c>
      <c r="S32" s="42">
        <v>5176.2054859999998</v>
      </c>
      <c r="T32" s="5">
        <v>0</v>
      </c>
      <c r="U32" s="42">
        <v>99.445008734669869</v>
      </c>
      <c r="V32" s="25">
        <f t="shared" si="1"/>
        <v>99.445008734669869</v>
      </c>
      <c r="W32" s="6">
        <v>0</v>
      </c>
      <c r="X32" s="7">
        <v>0</v>
      </c>
      <c r="Y32" s="26">
        <f>S32+V32+X32</f>
        <v>5275.6504947346693</v>
      </c>
      <c r="Z32" s="25">
        <f t="shared" si="9"/>
        <v>5275.6504947346693</v>
      </c>
      <c r="AA32" s="42">
        <v>4578.7830388997136</v>
      </c>
      <c r="AB32" s="42">
        <v>4578.7830388997136</v>
      </c>
      <c r="AC32" s="26">
        <f t="shared" si="10"/>
        <v>696.86745583495576</v>
      </c>
      <c r="AD32" s="29">
        <f t="shared" si="11"/>
        <v>0.15219490635712973</v>
      </c>
      <c r="AE32" s="7">
        <v>0</v>
      </c>
      <c r="AF32" s="26">
        <f t="shared" si="12"/>
        <v>696.86745583495576</v>
      </c>
      <c r="AG32" s="31">
        <f t="shared" si="13"/>
        <v>0.15219490635712973</v>
      </c>
    </row>
    <row r="33" spans="1:33" x14ac:dyDescent="0.3">
      <c r="A33" s="4">
        <f t="shared" si="14"/>
        <v>2044</v>
      </c>
      <c r="B33" s="42">
        <v>4865.9082139999991</v>
      </c>
      <c r="C33" s="5">
        <v>0</v>
      </c>
      <c r="D33" s="42">
        <v>54.525000000000006</v>
      </c>
      <c r="E33" s="25">
        <f t="shared" si="0"/>
        <v>54.525000000000006</v>
      </c>
      <c r="F33" s="6">
        <v>0</v>
      </c>
      <c r="G33" s="7">
        <v>0</v>
      </c>
      <c r="H33" s="26">
        <f t="shared" ref="H33:H40" si="15">B33+E33+G33</f>
        <v>4920.4332139999988</v>
      </c>
      <c r="I33" s="25">
        <f t="shared" si="3"/>
        <v>4920.4332139999988</v>
      </c>
      <c r="J33" s="42">
        <v>4088.836004048103</v>
      </c>
      <c r="K33" s="42">
        <v>4088.836004048103</v>
      </c>
      <c r="L33" s="26">
        <f t="shared" si="4"/>
        <v>831.59720995189582</v>
      </c>
      <c r="M33" s="29">
        <f t="shared" si="5"/>
        <v>0.20338238293944363</v>
      </c>
      <c r="N33" s="7">
        <v>0</v>
      </c>
      <c r="O33" s="26">
        <f t="shared" si="6"/>
        <v>831.59720995189582</v>
      </c>
      <c r="P33" s="31">
        <f t="shared" si="7"/>
        <v>0.20338238293944363</v>
      </c>
      <c r="R33" s="4" t="s">
        <v>52</v>
      </c>
      <c r="S33" s="42">
        <v>5176.2054859999998</v>
      </c>
      <c r="T33" s="5">
        <v>0</v>
      </c>
      <c r="U33" s="42">
        <v>139.30863249372524</v>
      </c>
      <c r="V33" s="25">
        <f t="shared" si="1"/>
        <v>139.30863249372524</v>
      </c>
      <c r="W33" s="6">
        <v>0</v>
      </c>
      <c r="X33" s="7">
        <v>0</v>
      </c>
      <c r="Y33" s="26">
        <f t="shared" ref="Y33:Y39" si="16">S33+V33+X33</f>
        <v>5315.5141184937247</v>
      </c>
      <c r="Z33" s="25">
        <f t="shared" si="9"/>
        <v>5315.5141184937247</v>
      </c>
      <c r="AA33" s="42">
        <v>4613.4470595597613</v>
      </c>
      <c r="AB33" s="42">
        <v>4613.4470595597613</v>
      </c>
      <c r="AC33" s="26">
        <f t="shared" si="10"/>
        <v>702.06705893396338</v>
      </c>
      <c r="AD33" s="29">
        <f t="shared" si="11"/>
        <v>0.15217841450660499</v>
      </c>
      <c r="AE33" s="7">
        <v>0</v>
      </c>
      <c r="AF33" s="26">
        <f t="shared" si="12"/>
        <v>702.06705893396338</v>
      </c>
      <c r="AG33" s="31">
        <f t="shared" si="13"/>
        <v>0.15217841450660499</v>
      </c>
    </row>
    <row r="34" spans="1:33" x14ac:dyDescent="0.3">
      <c r="A34" s="4">
        <f t="shared" si="14"/>
        <v>2045</v>
      </c>
      <c r="B34" s="42">
        <v>4865.9082139999991</v>
      </c>
      <c r="C34" s="5">
        <v>0</v>
      </c>
      <c r="D34" s="42">
        <v>54.525000000000006</v>
      </c>
      <c r="E34" s="25">
        <f t="shared" si="0"/>
        <v>54.525000000000006</v>
      </c>
      <c r="F34" s="6">
        <v>0</v>
      </c>
      <c r="G34" s="7">
        <v>0</v>
      </c>
      <c r="H34" s="26">
        <f t="shared" si="15"/>
        <v>4920.4332139999988</v>
      </c>
      <c r="I34" s="25">
        <f t="shared" si="3"/>
        <v>4920.4332139999988</v>
      </c>
      <c r="J34" s="42">
        <v>4117.3545269295691</v>
      </c>
      <c r="K34" s="42">
        <v>4117.3545269295691</v>
      </c>
      <c r="L34" s="26">
        <f t="shared" si="4"/>
        <v>803.07868707042962</v>
      </c>
      <c r="M34" s="29">
        <f t="shared" si="5"/>
        <v>0.19504725226304687</v>
      </c>
      <c r="N34" s="7">
        <v>0</v>
      </c>
      <c r="O34" s="26">
        <f t="shared" si="6"/>
        <v>803.07868707042962</v>
      </c>
      <c r="P34" s="31">
        <f t="shared" si="7"/>
        <v>0.19504725226304687</v>
      </c>
      <c r="R34" s="4" t="s">
        <v>53</v>
      </c>
      <c r="S34" s="42">
        <v>5176.2054859999998</v>
      </c>
      <c r="T34" s="5">
        <v>0</v>
      </c>
      <c r="U34" s="42">
        <v>180.29640175172463</v>
      </c>
      <c r="V34" s="25">
        <f t="shared" si="1"/>
        <v>180.29640175172463</v>
      </c>
      <c r="W34" s="6">
        <v>0</v>
      </c>
      <c r="X34" s="7">
        <v>0</v>
      </c>
      <c r="Y34" s="26">
        <f t="shared" si="16"/>
        <v>5356.5018877517241</v>
      </c>
      <c r="Z34" s="25">
        <f t="shared" si="9"/>
        <v>5356.5018877517241</v>
      </c>
      <c r="AA34" s="42">
        <v>4649.0885980449784</v>
      </c>
      <c r="AB34" s="42">
        <v>4649.0885980449784</v>
      </c>
      <c r="AC34" s="26">
        <f t="shared" si="10"/>
        <v>707.41328970674567</v>
      </c>
      <c r="AD34" s="29">
        <f t="shared" si="11"/>
        <v>0.15216171401943707</v>
      </c>
      <c r="AE34" s="7">
        <v>0</v>
      </c>
      <c r="AF34" s="26">
        <f t="shared" si="12"/>
        <v>707.41328970674567</v>
      </c>
      <c r="AG34" s="31">
        <f t="shared" si="13"/>
        <v>0.15216171401943707</v>
      </c>
    </row>
    <row r="35" spans="1:33" x14ac:dyDescent="0.3">
      <c r="A35" s="4">
        <f t="shared" si="14"/>
        <v>2046</v>
      </c>
      <c r="B35" s="42">
        <v>4865.9082139999991</v>
      </c>
      <c r="C35" s="5">
        <v>0</v>
      </c>
      <c r="D35" s="42">
        <v>54.525000000000006</v>
      </c>
      <c r="E35" s="25">
        <f t="shared" si="0"/>
        <v>54.525000000000006</v>
      </c>
      <c r="F35" s="6">
        <v>0</v>
      </c>
      <c r="G35" s="7">
        <v>0</v>
      </c>
      <c r="H35" s="26">
        <f t="shared" si="15"/>
        <v>4920.4332139999988</v>
      </c>
      <c r="I35" s="25">
        <f t="shared" si="3"/>
        <v>4920.4332139999988</v>
      </c>
      <c r="J35" s="42">
        <v>4144.8880101457407</v>
      </c>
      <c r="K35" s="42">
        <v>4144.8880101457407</v>
      </c>
      <c r="L35" s="26">
        <f t="shared" si="4"/>
        <v>775.54520385425803</v>
      </c>
      <c r="M35" s="29">
        <f t="shared" si="5"/>
        <v>0.18710884394364824</v>
      </c>
      <c r="N35" s="7">
        <v>0</v>
      </c>
      <c r="O35" s="26">
        <f t="shared" si="6"/>
        <v>775.54520385425803</v>
      </c>
      <c r="P35" s="31">
        <f t="shared" si="7"/>
        <v>0.18710884394364824</v>
      </c>
      <c r="R35" s="4" t="s">
        <v>54</v>
      </c>
      <c r="S35" s="42">
        <v>5176.2054859999998</v>
      </c>
      <c r="T35" s="5">
        <v>0</v>
      </c>
      <c r="U35" s="42">
        <v>218.95525402412332</v>
      </c>
      <c r="V35" s="25">
        <f t="shared" si="1"/>
        <v>218.95525402412332</v>
      </c>
      <c r="W35" s="6">
        <v>0</v>
      </c>
      <c r="X35" s="7">
        <v>0</v>
      </c>
      <c r="Y35" s="26">
        <f t="shared" si="16"/>
        <v>5395.1607400241228</v>
      </c>
      <c r="Z35" s="25">
        <f t="shared" si="9"/>
        <v>5395.1607400241228</v>
      </c>
      <c r="AA35" s="42">
        <v>4682.704991325325</v>
      </c>
      <c r="AB35" s="42">
        <v>4682.704991325325</v>
      </c>
      <c r="AC35" s="26">
        <f t="shared" si="10"/>
        <v>712.45574869879783</v>
      </c>
      <c r="AD35" s="29">
        <f t="shared" si="11"/>
        <v>0.15214619541880528</v>
      </c>
      <c r="AE35" s="7">
        <v>0</v>
      </c>
      <c r="AF35" s="26">
        <f t="shared" si="12"/>
        <v>712.45574869879783</v>
      </c>
      <c r="AG35" s="31">
        <f t="shared" si="13"/>
        <v>0.15214619541880528</v>
      </c>
    </row>
    <row r="36" spans="1:33" x14ac:dyDescent="0.3">
      <c r="A36" s="4">
        <f t="shared" si="14"/>
        <v>2047</v>
      </c>
      <c r="B36" s="42">
        <v>4865.9082139999991</v>
      </c>
      <c r="C36" s="5">
        <v>0</v>
      </c>
      <c r="D36" s="42">
        <v>54.525000000000006</v>
      </c>
      <c r="E36" s="25">
        <f t="shared" si="0"/>
        <v>54.525000000000006</v>
      </c>
      <c r="F36" s="6">
        <v>0</v>
      </c>
      <c r="G36" s="7">
        <v>0</v>
      </c>
      <c r="H36" s="26">
        <f t="shared" si="15"/>
        <v>4920.4332139999988</v>
      </c>
      <c r="I36" s="25">
        <f t="shared" si="3"/>
        <v>4920.4332139999988</v>
      </c>
      <c r="J36" s="42">
        <v>4172.4139715217862</v>
      </c>
      <c r="K36" s="42">
        <v>4172.4139715217862</v>
      </c>
      <c r="L36" s="26">
        <f t="shared" si="4"/>
        <v>748.01924247821262</v>
      </c>
      <c r="M36" s="29">
        <f t="shared" si="5"/>
        <v>0.17927733144019525</v>
      </c>
      <c r="N36" s="7">
        <v>0</v>
      </c>
      <c r="O36" s="26">
        <f t="shared" si="6"/>
        <v>748.01924247821262</v>
      </c>
      <c r="P36" s="31">
        <f t="shared" si="7"/>
        <v>0.17927733144019525</v>
      </c>
      <c r="R36" s="4" t="s">
        <v>55</v>
      </c>
      <c r="S36" s="42">
        <v>5176.2054859999998</v>
      </c>
      <c r="T36" s="5">
        <v>0</v>
      </c>
      <c r="U36" s="42">
        <v>257.61410629652198</v>
      </c>
      <c r="V36" s="25">
        <f t="shared" si="1"/>
        <v>257.61410629652198</v>
      </c>
      <c r="W36" s="6">
        <v>0</v>
      </c>
      <c r="X36" s="7">
        <v>0</v>
      </c>
      <c r="Y36" s="26">
        <f t="shared" si="16"/>
        <v>5433.8195922965215</v>
      </c>
      <c r="Z36" s="25">
        <f t="shared" si="9"/>
        <v>5433.8195922965215</v>
      </c>
      <c r="AA36" s="42">
        <v>4716.3213846056715</v>
      </c>
      <c r="AB36" s="42">
        <v>4716.3213846056715</v>
      </c>
      <c r="AC36" s="26">
        <f t="shared" si="10"/>
        <v>717.49820769084999</v>
      </c>
      <c r="AD36" s="29">
        <f t="shared" si="11"/>
        <v>0.15213089804117316</v>
      </c>
      <c r="AE36" s="7">
        <v>0</v>
      </c>
      <c r="AF36" s="26">
        <f t="shared" si="12"/>
        <v>717.49820769084999</v>
      </c>
      <c r="AG36" s="31">
        <f t="shared" si="13"/>
        <v>0.15213089804117316</v>
      </c>
    </row>
    <row r="37" spans="1:33" x14ac:dyDescent="0.3">
      <c r="A37" s="4">
        <f t="shared" si="14"/>
        <v>2048</v>
      </c>
      <c r="B37" s="42">
        <v>4865.9082139999991</v>
      </c>
      <c r="C37" s="5">
        <v>0</v>
      </c>
      <c r="D37" s="42">
        <v>54.525000000000006</v>
      </c>
      <c r="E37" s="25">
        <f t="shared" si="0"/>
        <v>54.525000000000006</v>
      </c>
      <c r="F37" s="6">
        <v>0</v>
      </c>
      <c r="G37" s="7">
        <v>0</v>
      </c>
      <c r="H37" s="26">
        <f t="shared" si="15"/>
        <v>4920.4332139999988</v>
      </c>
      <c r="I37" s="25">
        <f t="shared" si="3"/>
        <v>4920.4332139999988</v>
      </c>
      <c r="J37" s="42">
        <v>4199.9474547379577</v>
      </c>
      <c r="K37" s="42">
        <v>4199.9474547379577</v>
      </c>
      <c r="L37" s="26">
        <f t="shared" si="4"/>
        <v>720.48575926204103</v>
      </c>
      <c r="M37" s="29">
        <f t="shared" si="5"/>
        <v>0.17154637457410604</v>
      </c>
      <c r="N37" s="7">
        <v>0</v>
      </c>
      <c r="O37" s="26">
        <f t="shared" si="6"/>
        <v>720.48575926204103</v>
      </c>
      <c r="P37" s="31">
        <f t="shared" si="7"/>
        <v>0.17154637457410604</v>
      </c>
      <c r="R37" s="4" t="s">
        <v>56</v>
      </c>
      <c r="S37" s="42">
        <v>5176.2054859999998</v>
      </c>
      <c r="T37" s="5">
        <v>0</v>
      </c>
      <c r="U37" s="42">
        <v>297.43884966455278</v>
      </c>
      <c r="V37" s="25">
        <f t="shared" si="1"/>
        <v>297.43884966455278</v>
      </c>
      <c r="W37" s="6">
        <v>0</v>
      </c>
      <c r="X37" s="7">
        <v>0</v>
      </c>
      <c r="Y37" s="26">
        <f t="shared" si="16"/>
        <v>5473.6443356645523</v>
      </c>
      <c r="Z37" s="25">
        <f t="shared" si="9"/>
        <v>5473.6443356645523</v>
      </c>
      <c r="AA37" s="42">
        <v>4750.9515962300466</v>
      </c>
      <c r="AB37" s="42">
        <v>4750.9515962300466</v>
      </c>
      <c r="AC37" s="26">
        <f t="shared" si="10"/>
        <v>722.69273943450571</v>
      </c>
      <c r="AD37" s="29">
        <f t="shared" si="11"/>
        <v>0.15211536568968068</v>
      </c>
      <c r="AE37" s="7">
        <v>0</v>
      </c>
      <c r="AF37" s="26">
        <f t="shared" si="12"/>
        <v>722.69273943450571</v>
      </c>
      <c r="AG37" s="31">
        <f t="shared" si="13"/>
        <v>0.15211536568968068</v>
      </c>
    </row>
    <row r="38" spans="1:33" x14ac:dyDescent="0.3">
      <c r="A38" s="4">
        <f t="shared" si="14"/>
        <v>2049</v>
      </c>
      <c r="B38" s="42">
        <v>4865.9082139999991</v>
      </c>
      <c r="C38" s="5">
        <v>0</v>
      </c>
      <c r="D38" s="42">
        <v>54.525000000000006</v>
      </c>
      <c r="E38" s="25">
        <f t="shared" si="0"/>
        <v>54.525000000000006</v>
      </c>
      <c r="F38" s="6">
        <v>0</v>
      </c>
      <c r="G38" s="7">
        <v>0</v>
      </c>
      <c r="H38" s="26">
        <f t="shared" si="15"/>
        <v>4920.4332139999988</v>
      </c>
      <c r="I38" s="25">
        <f t="shared" si="3"/>
        <v>4920.4332139999988</v>
      </c>
      <c r="J38" s="42">
        <v>4227.4809379541293</v>
      </c>
      <c r="K38" s="42">
        <v>4227.4809379541293</v>
      </c>
      <c r="L38" s="26">
        <f t="shared" si="4"/>
        <v>692.95227604586944</v>
      </c>
      <c r="M38" s="29">
        <f t="shared" si="5"/>
        <v>0.16391612078592141</v>
      </c>
      <c r="N38" s="7">
        <v>0</v>
      </c>
      <c r="O38" s="26">
        <f t="shared" si="6"/>
        <v>692.95227604586944</v>
      </c>
      <c r="P38" s="31">
        <f t="shared" si="7"/>
        <v>0.16391612078592141</v>
      </c>
      <c r="R38" s="4" t="s">
        <v>57</v>
      </c>
      <c r="S38" s="42">
        <v>5176.2054859999998</v>
      </c>
      <c r="T38" s="5">
        <v>0</v>
      </c>
      <c r="U38" s="42">
        <v>337.26072782691915</v>
      </c>
      <c r="V38" s="25">
        <f t="shared" si="1"/>
        <v>337.26072782691915</v>
      </c>
      <c r="W38" s="6">
        <v>0</v>
      </c>
      <c r="X38" s="7">
        <v>0</v>
      </c>
      <c r="Y38" s="26">
        <f t="shared" si="16"/>
        <v>5513.4662138269186</v>
      </c>
      <c r="Z38" s="25">
        <f t="shared" si="9"/>
        <v>5513.4662138269186</v>
      </c>
      <c r="AA38" s="42">
        <v>4785.5793163712342</v>
      </c>
      <c r="AB38" s="42">
        <v>4785.5793163712342</v>
      </c>
      <c r="AC38" s="26">
        <f t="shared" si="10"/>
        <v>727.88689745568445</v>
      </c>
      <c r="AD38" s="29">
        <f t="shared" si="11"/>
        <v>0.15210005922702372</v>
      </c>
      <c r="AE38" s="7">
        <v>0</v>
      </c>
      <c r="AF38" s="26">
        <f t="shared" si="12"/>
        <v>727.88689745568445</v>
      </c>
      <c r="AG38" s="31">
        <f t="shared" si="13"/>
        <v>0.15210005922702372</v>
      </c>
    </row>
    <row r="39" spans="1:33" x14ac:dyDescent="0.3">
      <c r="A39" s="4">
        <f t="shared" si="14"/>
        <v>2050</v>
      </c>
      <c r="B39" s="42">
        <v>4865.9082139999991</v>
      </c>
      <c r="C39" s="5">
        <v>0</v>
      </c>
      <c r="D39" s="42">
        <v>54.525000000000006</v>
      </c>
      <c r="E39" s="25">
        <f t="shared" si="0"/>
        <v>54.525000000000006</v>
      </c>
      <c r="F39" s="6">
        <v>0</v>
      </c>
      <c r="G39" s="7">
        <v>0</v>
      </c>
      <c r="H39" s="26">
        <f t="shared" si="15"/>
        <v>4920.4332139999988</v>
      </c>
      <c r="I39" s="25">
        <f t="shared" si="3"/>
        <v>4920.4332139999988</v>
      </c>
      <c r="J39" s="42">
        <v>4256.0282395143304</v>
      </c>
      <c r="K39" s="42">
        <v>4256.0282395143304</v>
      </c>
      <c r="L39" s="26">
        <f t="shared" si="4"/>
        <v>664.40497448566839</v>
      </c>
      <c r="M39" s="29">
        <f t="shared" si="5"/>
        <v>0.15610915555426058</v>
      </c>
      <c r="N39" s="7">
        <v>0</v>
      </c>
      <c r="O39" s="26">
        <f t="shared" si="6"/>
        <v>664.40497448566839</v>
      </c>
      <c r="P39" s="31">
        <f t="shared" si="7"/>
        <v>0.15610915555426058</v>
      </c>
      <c r="R39" s="4" t="s">
        <v>58</v>
      </c>
      <c r="S39" s="42">
        <v>5420.6644859999997</v>
      </c>
      <c r="T39" s="5">
        <v>0</v>
      </c>
      <c r="U39" s="42">
        <v>133.79814758300782</v>
      </c>
      <c r="V39" s="25">
        <f t="shared" si="1"/>
        <v>133.79814758300782</v>
      </c>
      <c r="W39" s="6">
        <v>0</v>
      </c>
      <c r="X39" s="7">
        <v>0</v>
      </c>
      <c r="Y39" s="26">
        <f t="shared" si="16"/>
        <v>5554.4626335830071</v>
      </c>
      <c r="Z39" s="25">
        <f t="shared" si="9"/>
        <v>5554.4626335830071</v>
      </c>
      <c r="AA39" s="42">
        <v>4821.2283766965775</v>
      </c>
      <c r="AB39" s="42">
        <v>4821.2283766965775</v>
      </c>
      <c r="AC39" s="26">
        <f t="shared" si="10"/>
        <v>733.23425688642965</v>
      </c>
      <c r="AD39" s="29">
        <f t="shared" si="11"/>
        <v>0.15208453107729136</v>
      </c>
      <c r="AE39" s="7">
        <v>0</v>
      </c>
      <c r="AF39" s="26">
        <f t="shared" si="12"/>
        <v>733.23425688642965</v>
      </c>
      <c r="AG39" s="31">
        <f t="shared" si="13"/>
        <v>0.15208453107729136</v>
      </c>
    </row>
    <row r="40" spans="1:33" ht="15" thickBot="1" x14ac:dyDescent="0.35">
      <c r="A40" s="33">
        <f t="shared" si="14"/>
        <v>2051</v>
      </c>
      <c r="B40" s="43">
        <v>5080.9872139999998</v>
      </c>
      <c r="C40" s="9">
        <v>0</v>
      </c>
      <c r="D40" s="43">
        <v>54.525000000000006</v>
      </c>
      <c r="E40" s="46">
        <f t="shared" si="0"/>
        <v>54.525000000000006</v>
      </c>
      <c r="F40" s="11">
        <v>0</v>
      </c>
      <c r="G40" s="10">
        <v>0</v>
      </c>
      <c r="H40" s="27">
        <f t="shared" si="15"/>
        <v>5135.5122139999994</v>
      </c>
      <c r="I40" s="28">
        <f t="shared" si="3"/>
        <v>5135.5122139999994</v>
      </c>
      <c r="J40" s="43">
        <v>4283.5542008903749</v>
      </c>
      <c r="K40" s="43">
        <v>4283.5542008903749</v>
      </c>
      <c r="L40" s="27">
        <f t="shared" si="4"/>
        <v>851.95801310962452</v>
      </c>
      <c r="M40" s="30">
        <f t="shared" si="5"/>
        <v>0.1988904477810827</v>
      </c>
      <c r="N40" s="10">
        <v>0</v>
      </c>
      <c r="O40" s="27">
        <f t="shared" si="6"/>
        <v>851.95801310962452</v>
      </c>
      <c r="P40" s="32">
        <f t="shared" si="7"/>
        <v>0.1988904477810827</v>
      </c>
      <c r="R40" s="33" t="s">
        <v>59</v>
      </c>
      <c r="S40" s="43">
        <v>5420.6644859999997</v>
      </c>
      <c r="T40" s="9">
        <v>0</v>
      </c>
      <c r="U40" s="43">
        <v>172.4569994734633</v>
      </c>
      <c r="V40" s="25">
        <f t="shared" si="1"/>
        <v>172.4569994734633</v>
      </c>
      <c r="W40" s="11">
        <v>0</v>
      </c>
      <c r="X40" s="10">
        <v>0</v>
      </c>
      <c r="Y40" s="27">
        <f>S40+V40+X40</f>
        <v>5593.1214854734626</v>
      </c>
      <c r="Z40" s="28">
        <f t="shared" si="9"/>
        <v>5593.1214854734626</v>
      </c>
      <c r="AA40" s="43">
        <v>4854.844769976924</v>
      </c>
      <c r="AB40" s="43">
        <v>4854.844769976924</v>
      </c>
      <c r="AC40" s="26">
        <f t="shared" si="10"/>
        <v>738.2767154965386</v>
      </c>
      <c r="AD40" s="30">
        <f t="shared" si="11"/>
        <v>0.15207009708367006</v>
      </c>
      <c r="AE40" s="10">
        <v>0</v>
      </c>
      <c r="AF40" s="26">
        <f t="shared" si="12"/>
        <v>738.2767154965386</v>
      </c>
      <c r="AG40" s="32">
        <f t="shared" si="13"/>
        <v>0.15207009708367006</v>
      </c>
    </row>
    <row r="41" spans="1:33" x14ac:dyDescent="0.3">
      <c r="A41" s="12" t="s">
        <v>18</v>
      </c>
      <c r="B41" s="13" t="s">
        <v>71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R41" s="22" t="s">
        <v>18</v>
      </c>
      <c r="S41" s="23" t="s">
        <v>71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2" spans="1:33" x14ac:dyDescent="0.3">
      <c r="A42" s="12"/>
      <c r="B42" s="13" t="s">
        <v>73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  <c r="R42" s="12"/>
      <c r="S42" s="13" t="s">
        <v>19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4"/>
    </row>
    <row r="43" spans="1:33" ht="15" thickBot="1" x14ac:dyDescent="0.35">
      <c r="A43" s="34"/>
      <c r="B43" s="35" t="s">
        <v>20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R43" s="34"/>
      <c r="S43" s="35" t="s">
        <v>32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7"/>
    </row>
  </sheetData>
  <mergeCells count="38">
    <mergeCell ref="C5:C6"/>
    <mergeCell ref="D5:D6"/>
    <mergeCell ref="E5:E6"/>
    <mergeCell ref="H5:H6"/>
    <mergeCell ref="I5:I6"/>
    <mergeCell ref="G4:G6"/>
    <mergeCell ref="H4:I4"/>
    <mergeCell ref="AF4:AG5"/>
    <mergeCell ref="J5:J6"/>
    <mergeCell ref="K5:K6"/>
    <mergeCell ref="T5:T6"/>
    <mergeCell ref="U5:U6"/>
    <mergeCell ref="V5:V6"/>
    <mergeCell ref="Y5:Y6"/>
    <mergeCell ref="Z5:Z6"/>
    <mergeCell ref="AA5:AA6"/>
    <mergeCell ref="AB5:AB6"/>
    <mergeCell ref="AA4:AB4"/>
    <mergeCell ref="AC4:AD5"/>
    <mergeCell ref="AE4:AE6"/>
    <mergeCell ref="J4:K4"/>
    <mergeCell ref="L4:M5"/>
    <mergeCell ref="R2:AG2"/>
    <mergeCell ref="R3:AG3"/>
    <mergeCell ref="N4:N6"/>
    <mergeCell ref="O4:P5"/>
    <mergeCell ref="R4:R6"/>
    <mergeCell ref="S4:S6"/>
    <mergeCell ref="T4:V4"/>
    <mergeCell ref="W4:W6"/>
    <mergeCell ref="X4:X6"/>
    <mergeCell ref="Y4:Z4"/>
    <mergeCell ref="A2:P2"/>
    <mergeCell ref="A3:P3"/>
    <mergeCell ref="A4:A6"/>
    <mergeCell ref="B4:B6"/>
    <mergeCell ref="C4:E4"/>
    <mergeCell ref="F4:F6"/>
  </mergeCells>
  <pageMargins left="0.7" right="0.7" top="0.5" bottom="0.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/>
  </sheetViews>
  <sheetFormatPr defaultRowHeight="14.4" x14ac:dyDescent="0.3"/>
  <cols>
    <col min="1" max="1" width="6.5546875" bestFit="1" customWidth="1"/>
    <col min="14" max="14" width="11.88671875" customWidth="1"/>
    <col min="16" max="16" width="6.88671875" bestFit="1" customWidth="1"/>
    <col min="17" max="17" width="9.109375" customWidth="1"/>
    <col min="18" max="18" width="6.5546875" bestFit="1" customWidth="1"/>
    <col min="31" max="31" width="11" customWidth="1"/>
    <col min="33" max="33" width="6.88671875" bestFit="1" customWidth="1"/>
  </cols>
  <sheetData>
    <row r="1" spans="1:33" ht="19.5" thickBot="1" x14ac:dyDescent="0.35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R1" s="47" t="s">
        <v>64</v>
      </c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.75" customHeight="1" thickTop="1" x14ac:dyDescent="0.25">
      <c r="A2" s="50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R2" s="50" t="s">
        <v>21</v>
      </c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4"/>
    </row>
    <row r="3" spans="1:33" ht="15.75" customHeight="1" thickBot="1" x14ac:dyDescent="0.3">
      <c r="A3" s="53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R3" s="53" t="s">
        <v>34</v>
      </c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6"/>
    </row>
    <row r="4" spans="1:33" ht="23.25" customHeight="1" thickTop="1" thickBot="1" x14ac:dyDescent="0.35">
      <c r="A4" s="77" t="s">
        <v>2</v>
      </c>
      <c r="B4" s="79" t="s">
        <v>3</v>
      </c>
      <c r="C4" s="80" t="s">
        <v>4</v>
      </c>
      <c r="D4" s="81"/>
      <c r="E4" s="82"/>
      <c r="F4" s="79" t="s">
        <v>5</v>
      </c>
      <c r="G4" s="79" t="s">
        <v>6</v>
      </c>
      <c r="H4" s="80" t="s">
        <v>7</v>
      </c>
      <c r="I4" s="82"/>
      <c r="J4" s="80" t="s">
        <v>8</v>
      </c>
      <c r="K4" s="82"/>
      <c r="L4" s="83" t="s">
        <v>9</v>
      </c>
      <c r="M4" s="84"/>
      <c r="N4" s="79" t="s">
        <v>10</v>
      </c>
      <c r="O4" s="83" t="s">
        <v>11</v>
      </c>
      <c r="P4" s="87"/>
      <c r="R4" s="77" t="s">
        <v>2</v>
      </c>
      <c r="S4" s="79" t="s">
        <v>3</v>
      </c>
      <c r="T4" s="80" t="s">
        <v>4</v>
      </c>
      <c r="U4" s="81"/>
      <c r="V4" s="82"/>
      <c r="W4" s="79" t="s">
        <v>5</v>
      </c>
      <c r="X4" s="79" t="s">
        <v>6</v>
      </c>
      <c r="Y4" s="80" t="s">
        <v>7</v>
      </c>
      <c r="Z4" s="82"/>
      <c r="AA4" s="80" t="s">
        <v>22</v>
      </c>
      <c r="AB4" s="82"/>
      <c r="AC4" s="83" t="s">
        <v>9</v>
      </c>
      <c r="AD4" s="84"/>
      <c r="AE4" s="79" t="s">
        <v>10</v>
      </c>
      <c r="AF4" s="83" t="s">
        <v>11</v>
      </c>
      <c r="AG4" s="87"/>
    </row>
    <row r="5" spans="1:33" ht="15.75" customHeight="1" thickBot="1" x14ac:dyDescent="0.35">
      <c r="A5" s="56"/>
      <c r="B5" s="59"/>
      <c r="C5" s="67" t="s">
        <v>12</v>
      </c>
      <c r="D5" s="69" t="s">
        <v>13</v>
      </c>
      <c r="E5" s="90" t="s">
        <v>0</v>
      </c>
      <c r="F5" s="59"/>
      <c r="G5" s="59"/>
      <c r="H5" s="67" t="s">
        <v>0</v>
      </c>
      <c r="I5" s="90" t="s">
        <v>14</v>
      </c>
      <c r="J5" s="67" t="s">
        <v>0</v>
      </c>
      <c r="K5" s="90" t="s">
        <v>15</v>
      </c>
      <c r="L5" s="85"/>
      <c r="M5" s="86"/>
      <c r="N5" s="59"/>
      <c r="O5" s="85"/>
      <c r="P5" s="88"/>
      <c r="R5" s="56"/>
      <c r="S5" s="59"/>
      <c r="T5" s="67" t="s">
        <v>12</v>
      </c>
      <c r="U5" s="69" t="s">
        <v>13</v>
      </c>
      <c r="V5" s="90" t="s">
        <v>0</v>
      </c>
      <c r="W5" s="59"/>
      <c r="X5" s="59"/>
      <c r="Y5" s="67" t="s">
        <v>0</v>
      </c>
      <c r="Z5" s="90" t="s">
        <v>14</v>
      </c>
      <c r="AA5" s="67" t="s">
        <v>0</v>
      </c>
      <c r="AB5" s="90" t="s">
        <v>15</v>
      </c>
      <c r="AC5" s="85"/>
      <c r="AD5" s="86"/>
      <c r="AE5" s="59"/>
      <c r="AF5" s="85"/>
      <c r="AG5" s="88"/>
    </row>
    <row r="6" spans="1:33" ht="15" thickBot="1" x14ac:dyDescent="0.35">
      <c r="A6" s="78"/>
      <c r="B6" s="60"/>
      <c r="C6" s="92"/>
      <c r="D6" s="89"/>
      <c r="E6" s="91"/>
      <c r="F6" s="60"/>
      <c r="G6" s="60"/>
      <c r="H6" s="92"/>
      <c r="I6" s="91"/>
      <c r="J6" s="92"/>
      <c r="K6" s="91"/>
      <c r="L6" s="1" t="s">
        <v>16</v>
      </c>
      <c r="M6" s="2" t="s">
        <v>17</v>
      </c>
      <c r="N6" s="60"/>
      <c r="O6" s="1" t="s">
        <v>16</v>
      </c>
      <c r="P6" s="3" t="s">
        <v>17</v>
      </c>
      <c r="R6" s="78"/>
      <c r="S6" s="60"/>
      <c r="T6" s="92"/>
      <c r="U6" s="89"/>
      <c r="V6" s="91"/>
      <c r="W6" s="60"/>
      <c r="X6" s="60"/>
      <c r="Y6" s="92"/>
      <c r="Z6" s="91"/>
      <c r="AA6" s="92"/>
      <c r="AB6" s="91"/>
      <c r="AC6" s="1" t="s">
        <v>16</v>
      </c>
      <c r="AD6" s="2" t="s">
        <v>17</v>
      </c>
      <c r="AE6" s="60"/>
      <c r="AF6" s="21" t="s">
        <v>16</v>
      </c>
      <c r="AG6" s="3" t="s">
        <v>17</v>
      </c>
    </row>
    <row r="7" spans="1:33" ht="15.75" thickTop="1" x14ac:dyDescent="0.25">
      <c r="A7" s="4">
        <v>2018</v>
      </c>
      <c r="B7" s="42">
        <v>2012</v>
      </c>
      <c r="C7" s="44">
        <v>0</v>
      </c>
      <c r="D7" s="42">
        <v>1647.5578</v>
      </c>
      <c r="E7" s="25">
        <f t="shared" ref="E7:E16" si="0">C7+D7</f>
        <v>1647.5578</v>
      </c>
      <c r="F7" s="6">
        <v>0</v>
      </c>
      <c r="G7" s="7">
        <v>0</v>
      </c>
      <c r="H7" s="26">
        <f>B7+E7+G7</f>
        <v>3659.5578</v>
      </c>
      <c r="I7" s="25">
        <f>H7-C7</f>
        <v>3659.5578</v>
      </c>
      <c r="J7" s="42">
        <v>3140.7068730278897</v>
      </c>
      <c r="K7" s="42">
        <v>3140.7068730278897</v>
      </c>
      <c r="L7" s="26">
        <f>H7-K7</f>
        <v>518.8509269721103</v>
      </c>
      <c r="M7" s="29">
        <f>L7/J7</f>
        <v>0.16520195865075973</v>
      </c>
      <c r="N7" s="7">
        <v>0</v>
      </c>
      <c r="O7" s="26">
        <f>L7-N7</f>
        <v>518.8509269721103</v>
      </c>
      <c r="P7" s="31">
        <f>O7/J7</f>
        <v>0.16520195865075973</v>
      </c>
      <c r="R7" s="4" t="s">
        <v>23</v>
      </c>
      <c r="S7" s="42">
        <v>2178</v>
      </c>
      <c r="T7" s="44">
        <v>0</v>
      </c>
      <c r="U7" s="42">
        <v>2318.125</v>
      </c>
      <c r="V7" s="25">
        <f t="shared" ref="V7:V16" si="1">T7+U7</f>
        <v>2318.125</v>
      </c>
      <c r="W7" s="6">
        <v>0</v>
      </c>
      <c r="X7" s="7">
        <v>0</v>
      </c>
      <c r="Y7" s="26">
        <f>S7+V7+X7</f>
        <v>4496.125</v>
      </c>
      <c r="Z7" s="25">
        <f>Y7-T7</f>
        <v>4496.125</v>
      </c>
      <c r="AA7" s="42">
        <v>3469.9340942415452</v>
      </c>
      <c r="AB7" s="42">
        <v>3469.9340942415452</v>
      </c>
      <c r="AC7" s="26">
        <f>Y7-AB7</f>
        <v>1026.1909057584548</v>
      </c>
      <c r="AD7" s="29">
        <f>AC7/AA7</f>
        <v>0.29573786645154099</v>
      </c>
      <c r="AE7" s="7">
        <v>0</v>
      </c>
      <c r="AF7" s="26">
        <f>AC7-AE7</f>
        <v>1026.1909057584548</v>
      </c>
      <c r="AG7" s="31">
        <f>AF7/AA7</f>
        <v>0.29573786645154099</v>
      </c>
    </row>
    <row r="8" spans="1:33" ht="15" x14ac:dyDescent="0.25">
      <c r="A8" s="4">
        <v>2019</v>
      </c>
      <c r="B8" s="42">
        <v>2012</v>
      </c>
      <c r="C8" s="44">
        <v>0</v>
      </c>
      <c r="D8" s="42">
        <v>1897.5506359999999</v>
      </c>
      <c r="E8" s="25">
        <f t="shared" si="0"/>
        <v>1897.5506359999999</v>
      </c>
      <c r="F8" s="6">
        <v>0</v>
      </c>
      <c r="G8" s="7">
        <v>0</v>
      </c>
      <c r="H8" s="26">
        <f>B8+E8+G8</f>
        <v>3909.5506359999999</v>
      </c>
      <c r="I8" s="25">
        <f t="shared" ref="I8:I16" si="2">H8-C8</f>
        <v>3909.5506359999999</v>
      </c>
      <c r="J8" s="42">
        <v>3187.6389541451704</v>
      </c>
      <c r="K8" s="42">
        <v>3187.6389541451704</v>
      </c>
      <c r="L8" s="26">
        <f t="shared" ref="L8:L16" si="3">H8-K8</f>
        <v>721.91168185482957</v>
      </c>
      <c r="M8" s="29">
        <f t="shared" ref="M8:M16" si="4">L8/J8</f>
        <v>0.22647222356097249</v>
      </c>
      <c r="N8" s="7">
        <v>0</v>
      </c>
      <c r="O8" s="48">
        <f t="shared" ref="O8:O16" si="5">L8-N8</f>
        <v>721.91168185482957</v>
      </c>
      <c r="P8" s="31">
        <f t="shared" ref="P8:P16" si="6">O8/J8</f>
        <v>0.22647222356097249</v>
      </c>
      <c r="R8" s="4" t="s">
        <v>24</v>
      </c>
      <c r="S8" s="42">
        <v>2178</v>
      </c>
      <c r="T8" s="44">
        <v>0</v>
      </c>
      <c r="U8" s="42">
        <v>2568.125</v>
      </c>
      <c r="V8" s="25">
        <f t="shared" si="1"/>
        <v>2568.125</v>
      </c>
      <c r="W8" s="6">
        <v>0</v>
      </c>
      <c r="X8" s="7">
        <v>0</v>
      </c>
      <c r="Y8" s="26">
        <f>S8+V8+X8</f>
        <v>4746.125</v>
      </c>
      <c r="Z8" s="25">
        <f t="shared" ref="Z8:Z16" si="7">Y8-T8</f>
        <v>4746.125</v>
      </c>
      <c r="AA8" s="42">
        <v>3536.8198712342378</v>
      </c>
      <c r="AB8" s="42">
        <v>3536.8198712342378</v>
      </c>
      <c r="AC8" s="26">
        <f t="shared" ref="AC8:AC16" si="8">Y8-AB8</f>
        <v>1209.3051287657622</v>
      </c>
      <c r="AD8" s="29">
        <f t="shared" ref="AD8:AD16" si="9">AC8/AA8</f>
        <v>0.34191877810948657</v>
      </c>
      <c r="AE8" s="7">
        <v>0</v>
      </c>
      <c r="AF8" s="26">
        <f t="shared" ref="AF8:AF16" si="10">AC8-AE8</f>
        <v>1209.3051287657622</v>
      </c>
      <c r="AG8" s="31">
        <f t="shared" ref="AG8:AG16" si="11">AF8/AA8</f>
        <v>0.34191877810948657</v>
      </c>
    </row>
    <row r="9" spans="1:33" ht="15" x14ac:dyDescent="0.25">
      <c r="A9" s="4">
        <v>2020</v>
      </c>
      <c r="B9" s="42">
        <v>2012</v>
      </c>
      <c r="C9" s="44">
        <v>0</v>
      </c>
      <c r="D9" s="42">
        <v>1895.9435078200001</v>
      </c>
      <c r="E9" s="25">
        <f t="shared" si="0"/>
        <v>1895.9435078200001</v>
      </c>
      <c r="F9" s="6">
        <v>0</v>
      </c>
      <c r="G9" s="7">
        <v>0</v>
      </c>
      <c r="H9" s="26">
        <f t="shared" ref="H9:H16" si="12">B9+E9+G9</f>
        <v>3907.9435078200004</v>
      </c>
      <c r="I9" s="25">
        <f t="shared" si="2"/>
        <v>3907.9435078200004</v>
      </c>
      <c r="J9" s="42">
        <v>3238.6575238768796</v>
      </c>
      <c r="K9" s="42">
        <v>3238.6575238768796</v>
      </c>
      <c r="L9" s="26">
        <f t="shared" si="3"/>
        <v>669.28598394312075</v>
      </c>
      <c r="M9" s="29">
        <f t="shared" si="4"/>
        <v>0.20665537464484443</v>
      </c>
      <c r="N9" s="7">
        <v>0</v>
      </c>
      <c r="O9" s="48">
        <f t="shared" si="5"/>
        <v>669.28598394312075</v>
      </c>
      <c r="P9" s="31">
        <f t="shared" si="6"/>
        <v>0.20665537464484443</v>
      </c>
      <c r="R9" s="4" t="s">
        <v>25</v>
      </c>
      <c r="S9" s="42">
        <v>2178</v>
      </c>
      <c r="T9" s="44">
        <v>0</v>
      </c>
      <c r="U9" s="42">
        <v>2416.5250000000001</v>
      </c>
      <c r="V9" s="25">
        <f t="shared" si="1"/>
        <v>2416.5250000000001</v>
      </c>
      <c r="W9" s="6">
        <v>0</v>
      </c>
      <c r="X9" s="7">
        <v>0</v>
      </c>
      <c r="Y9" s="26">
        <f t="shared" ref="Y9:Y15" si="13">S9+V9+X9</f>
        <v>4594.5249999999996</v>
      </c>
      <c r="Z9" s="25">
        <f t="shared" si="7"/>
        <v>4594.5249999999996</v>
      </c>
      <c r="AA9" s="42">
        <v>3595.4420845897712</v>
      </c>
      <c r="AB9" s="42">
        <v>3595.4420845897712</v>
      </c>
      <c r="AC9" s="26">
        <f t="shared" si="8"/>
        <v>999.08291541022845</v>
      </c>
      <c r="AD9" s="29">
        <f t="shared" si="9"/>
        <v>0.27787484595909456</v>
      </c>
      <c r="AE9" s="7">
        <v>0</v>
      </c>
      <c r="AF9" s="26">
        <f t="shared" si="10"/>
        <v>999.08291541022845</v>
      </c>
      <c r="AG9" s="31">
        <f t="shared" si="11"/>
        <v>0.27787484595909456</v>
      </c>
    </row>
    <row r="10" spans="1:33" ht="15" x14ac:dyDescent="0.25">
      <c r="A10" s="4">
        <v>2021</v>
      </c>
      <c r="B10" s="42">
        <v>2012</v>
      </c>
      <c r="C10" s="44">
        <v>0</v>
      </c>
      <c r="D10" s="42">
        <v>1445.9364152809001</v>
      </c>
      <c r="E10" s="25">
        <f t="shared" si="0"/>
        <v>1445.9364152809001</v>
      </c>
      <c r="F10" s="6">
        <v>0</v>
      </c>
      <c r="G10" s="7">
        <v>0</v>
      </c>
      <c r="H10" s="26">
        <f t="shared" si="12"/>
        <v>3457.9364152809003</v>
      </c>
      <c r="I10" s="25">
        <f t="shared" si="2"/>
        <v>3457.9364152809003</v>
      </c>
      <c r="J10" s="42">
        <v>3251.1031073475656</v>
      </c>
      <c r="K10" s="42">
        <v>3251.1031073475656</v>
      </c>
      <c r="L10" s="26">
        <f t="shared" si="3"/>
        <v>206.83330793333471</v>
      </c>
      <c r="M10" s="29">
        <f t="shared" si="4"/>
        <v>6.3619424270453556E-2</v>
      </c>
      <c r="N10" s="7">
        <v>0</v>
      </c>
      <c r="O10" s="48">
        <f t="shared" si="5"/>
        <v>206.83330793333471</v>
      </c>
      <c r="P10" s="31">
        <f t="shared" si="6"/>
        <v>6.3619424270453556E-2</v>
      </c>
      <c r="R10" s="4" t="s">
        <v>26</v>
      </c>
      <c r="S10" s="42">
        <v>2178</v>
      </c>
      <c r="T10" s="44">
        <v>0</v>
      </c>
      <c r="U10" s="42">
        <v>1670.5250000000001</v>
      </c>
      <c r="V10" s="25">
        <f t="shared" si="1"/>
        <v>1670.5250000000001</v>
      </c>
      <c r="W10" s="6">
        <v>0</v>
      </c>
      <c r="X10" s="7">
        <v>0</v>
      </c>
      <c r="Y10" s="26">
        <f t="shared" si="13"/>
        <v>3848.5250000000001</v>
      </c>
      <c r="Z10" s="25">
        <f t="shared" si="7"/>
        <v>3848.5250000000001</v>
      </c>
      <c r="AA10" s="42">
        <v>3643.0313586513662</v>
      </c>
      <c r="AB10" s="42">
        <v>3643.0313586513662</v>
      </c>
      <c r="AC10" s="26">
        <f t="shared" si="8"/>
        <v>205.4936413486339</v>
      </c>
      <c r="AD10" s="29">
        <f t="shared" si="9"/>
        <v>5.6407321573182047E-2</v>
      </c>
      <c r="AE10" s="7">
        <v>0</v>
      </c>
      <c r="AF10" s="26">
        <f t="shared" si="10"/>
        <v>205.4936413486339</v>
      </c>
      <c r="AG10" s="31">
        <f t="shared" si="11"/>
        <v>5.6407321573182047E-2</v>
      </c>
    </row>
    <row r="11" spans="1:33" ht="15" x14ac:dyDescent="0.25">
      <c r="A11" s="4">
        <v>2022</v>
      </c>
      <c r="B11" s="42">
        <v>2012</v>
      </c>
      <c r="C11" s="44">
        <v>0</v>
      </c>
      <c r="D11" s="42">
        <v>986.92935820449543</v>
      </c>
      <c r="E11" s="25">
        <f t="shared" si="0"/>
        <v>986.92935820449543</v>
      </c>
      <c r="F11" s="6">
        <v>0</v>
      </c>
      <c r="G11" s="7">
        <v>0</v>
      </c>
      <c r="H11" s="26">
        <f t="shared" si="12"/>
        <v>2998.9293582044957</v>
      </c>
      <c r="I11" s="25">
        <f t="shared" si="2"/>
        <v>2998.9293582044957</v>
      </c>
      <c r="J11" s="42">
        <v>3296.9629995414848</v>
      </c>
      <c r="K11" s="42">
        <v>3296.9629995414848</v>
      </c>
      <c r="L11" s="26">
        <f t="shared" si="3"/>
        <v>-298.03364133698915</v>
      </c>
      <c r="M11" s="29">
        <f t="shared" si="4"/>
        <v>-9.0396416756401962E-2</v>
      </c>
      <c r="N11" s="7">
        <v>0</v>
      </c>
      <c r="O11" s="48">
        <f t="shared" si="5"/>
        <v>-298.03364133698915</v>
      </c>
      <c r="P11" s="31">
        <f t="shared" si="6"/>
        <v>-9.0396416756401962E-2</v>
      </c>
      <c r="R11" s="4" t="s">
        <v>27</v>
      </c>
      <c r="S11" s="42">
        <v>2178</v>
      </c>
      <c r="T11" s="44">
        <v>0</v>
      </c>
      <c r="U11" s="42">
        <v>1370.5250000000001</v>
      </c>
      <c r="V11" s="25">
        <f t="shared" si="1"/>
        <v>1370.5250000000001</v>
      </c>
      <c r="W11" s="6">
        <v>0</v>
      </c>
      <c r="X11" s="7">
        <v>0</v>
      </c>
      <c r="Y11" s="26">
        <f t="shared" si="13"/>
        <v>3548.5250000000001</v>
      </c>
      <c r="Z11" s="25">
        <f t="shared" si="7"/>
        <v>3548.5250000000001</v>
      </c>
      <c r="AA11" s="42">
        <v>3698.9981641236545</v>
      </c>
      <c r="AB11" s="42">
        <v>3698.9981641236545</v>
      </c>
      <c r="AC11" s="26">
        <f t="shared" si="8"/>
        <v>-150.47316412365444</v>
      </c>
      <c r="AD11" s="29">
        <f t="shared" si="9"/>
        <v>-4.0679437363090362E-2</v>
      </c>
      <c r="AE11" s="7">
        <v>0</v>
      </c>
      <c r="AF11" s="26">
        <f t="shared" si="10"/>
        <v>-150.47316412365444</v>
      </c>
      <c r="AG11" s="31">
        <f t="shared" si="11"/>
        <v>-4.0679437363090362E-2</v>
      </c>
    </row>
    <row r="12" spans="1:33" ht="15" x14ac:dyDescent="0.25">
      <c r="A12" s="4">
        <v>2023</v>
      </c>
      <c r="B12" s="42">
        <v>2012</v>
      </c>
      <c r="C12" s="44">
        <v>0</v>
      </c>
      <c r="D12" s="42">
        <v>686.92233641347298</v>
      </c>
      <c r="E12" s="25">
        <f t="shared" si="0"/>
        <v>686.92233641347298</v>
      </c>
      <c r="F12" s="6">
        <v>0</v>
      </c>
      <c r="G12" s="7">
        <v>0</v>
      </c>
      <c r="H12" s="26">
        <f t="shared" si="12"/>
        <v>2698.9223364134732</v>
      </c>
      <c r="I12" s="25">
        <f t="shared" si="2"/>
        <v>2698.9223364134732</v>
      </c>
      <c r="J12" s="42">
        <v>3342.7815608596047</v>
      </c>
      <c r="K12" s="42">
        <v>3342.7815608596047</v>
      </c>
      <c r="L12" s="26">
        <f t="shared" si="3"/>
        <v>-643.85922444613152</v>
      </c>
      <c r="M12" s="29">
        <f t="shared" si="4"/>
        <v>-0.19261181525739943</v>
      </c>
      <c r="N12" s="7">
        <v>0</v>
      </c>
      <c r="O12" s="48">
        <f t="shared" si="5"/>
        <v>-643.85922444613152</v>
      </c>
      <c r="P12" s="31">
        <f t="shared" si="6"/>
        <v>-0.19261181525739943</v>
      </c>
      <c r="R12" s="4" t="s">
        <v>28</v>
      </c>
      <c r="S12" s="42">
        <v>2178</v>
      </c>
      <c r="T12" s="44">
        <v>0</v>
      </c>
      <c r="U12" s="42">
        <v>1357.5250000000001</v>
      </c>
      <c r="V12" s="25">
        <f t="shared" si="1"/>
        <v>1357.5250000000001</v>
      </c>
      <c r="W12" s="6">
        <v>0</v>
      </c>
      <c r="X12" s="7">
        <v>0</v>
      </c>
      <c r="Y12" s="26">
        <f t="shared" si="13"/>
        <v>3535.5250000000001</v>
      </c>
      <c r="Z12" s="25">
        <f t="shared" si="7"/>
        <v>3535.5250000000001</v>
      </c>
      <c r="AA12" s="42">
        <v>3748.9133296936898</v>
      </c>
      <c r="AB12" s="42">
        <v>3748.9133296936898</v>
      </c>
      <c r="AC12" s="26">
        <f t="shared" si="8"/>
        <v>-213.38832969368968</v>
      </c>
      <c r="AD12" s="29">
        <f t="shared" si="9"/>
        <v>-5.6920048805482758E-2</v>
      </c>
      <c r="AE12" s="7">
        <v>0</v>
      </c>
      <c r="AF12" s="26">
        <f t="shared" si="10"/>
        <v>-213.38832969368968</v>
      </c>
      <c r="AG12" s="31">
        <f t="shared" si="11"/>
        <v>-5.6920048805482758E-2</v>
      </c>
    </row>
    <row r="13" spans="1:33" ht="15" x14ac:dyDescent="0.25">
      <c r="A13" s="4">
        <v>2024</v>
      </c>
      <c r="B13" s="42">
        <v>2012</v>
      </c>
      <c r="C13" s="44">
        <v>0</v>
      </c>
      <c r="D13" s="42">
        <v>673.91534973140563</v>
      </c>
      <c r="E13" s="25">
        <f t="shared" si="0"/>
        <v>673.91534973140563</v>
      </c>
      <c r="F13" s="6">
        <v>0</v>
      </c>
      <c r="G13" s="7">
        <v>0</v>
      </c>
      <c r="H13" s="26">
        <f t="shared" si="12"/>
        <v>2685.9153497314055</v>
      </c>
      <c r="I13" s="25">
        <f t="shared" si="2"/>
        <v>2685.9153497314055</v>
      </c>
      <c r="J13" s="42">
        <v>3388.6414530535235</v>
      </c>
      <c r="K13" s="42">
        <v>3388.6414530535235</v>
      </c>
      <c r="L13" s="26">
        <f t="shared" si="3"/>
        <v>-702.72610332211798</v>
      </c>
      <c r="M13" s="29">
        <f t="shared" si="4"/>
        <v>-0.20737694236989507</v>
      </c>
      <c r="N13" s="7">
        <v>0</v>
      </c>
      <c r="O13" s="48">
        <f t="shared" si="5"/>
        <v>-702.72610332211798</v>
      </c>
      <c r="P13" s="31">
        <f t="shared" si="6"/>
        <v>-0.20737694236989507</v>
      </c>
      <c r="R13" s="4" t="s">
        <v>29</v>
      </c>
      <c r="S13" s="42">
        <v>2178</v>
      </c>
      <c r="T13" s="44">
        <v>0</v>
      </c>
      <c r="U13" s="42">
        <v>1157.5250000000001</v>
      </c>
      <c r="V13" s="25">
        <f t="shared" si="1"/>
        <v>1157.5250000000001</v>
      </c>
      <c r="W13" s="6">
        <v>0</v>
      </c>
      <c r="X13" s="7">
        <v>0</v>
      </c>
      <c r="Y13" s="26">
        <f t="shared" si="13"/>
        <v>3335.5250000000001</v>
      </c>
      <c r="Z13" s="25">
        <f t="shared" si="7"/>
        <v>3335.5250000000001</v>
      </c>
      <c r="AA13" s="42">
        <v>3801.8361412601403</v>
      </c>
      <c r="AB13" s="42">
        <v>3801.8361412601403</v>
      </c>
      <c r="AC13" s="26">
        <f t="shared" si="8"/>
        <v>-466.31114126014018</v>
      </c>
      <c r="AD13" s="29">
        <f t="shared" si="9"/>
        <v>-0.12265419232549531</v>
      </c>
      <c r="AE13" s="7">
        <v>0</v>
      </c>
      <c r="AF13" s="26">
        <f t="shared" si="10"/>
        <v>-466.31114126014018</v>
      </c>
      <c r="AG13" s="31">
        <f t="shared" si="11"/>
        <v>-0.12265419232549531</v>
      </c>
    </row>
    <row r="14" spans="1:33" ht="15" x14ac:dyDescent="0.25">
      <c r="A14" s="4">
        <v>2025</v>
      </c>
      <c r="B14" s="42">
        <v>2012</v>
      </c>
      <c r="C14" s="44">
        <v>0</v>
      </c>
      <c r="D14" s="42">
        <v>435.90839798274862</v>
      </c>
      <c r="E14" s="25">
        <f t="shared" si="0"/>
        <v>435.90839798274862</v>
      </c>
      <c r="F14" s="6">
        <v>0</v>
      </c>
      <c r="G14" s="7">
        <v>0</v>
      </c>
      <c r="H14" s="26">
        <f t="shared" si="12"/>
        <v>2447.9083979827487</v>
      </c>
      <c r="I14" s="25">
        <f t="shared" si="2"/>
        <v>2447.9083979827487</v>
      </c>
      <c r="J14" s="42">
        <v>3430.4072324787153</v>
      </c>
      <c r="K14" s="42">
        <v>3430.4072324787153</v>
      </c>
      <c r="L14" s="26">
        <f t="shared" si="3"/>
        <v>-982.49883449596655</v>
      </c>
      <c r="M14" s="29">
        <f t="shared" si="4"/>
        <v>-0.28640880452728079</v>
      </c>
      <c r="N14" s="7">
        <v>0</v>
      </c>
      <c r="O14" s="48">
        <f t="shared" si="5"/>
        <v>-982.49883449596655</v>
      </c>
      <c r="P14" s="31">
        <f t="shared" si="6"/>
        <v>-0.28640880452728079</v>
      </c>
      <c r="R14" s="4" t="s">
        <v>30</v>
      </c>
      <c r="S14" s="42">
        <v>2178</v>
      </c>
      <c r="T14" s="44">
        <v>0</v>
      </c>
      <c r="U14" s="42">
        <v>1119.5250000000001</v>
      </c>
      <c r="V14" s="25">
        <f t="shared" si="1"/>
        <v>1119.5250000000001</v>
      </c>
      <c r="W14" s="6">
        <v>0</v>
      </c>
      <c r="X14" s="7">
        <v>0</v>
      </c>
      <c r="Y14" s="26">
        <f t="shared" si="13"/>
        <v>3297.5250000000001</v>
      </c>
      <c r="Z14" s="25">
        <f t="shared" si="7"/>
        <v>3297.5250000000001</v>
      </c>
      <c r="AA14" s="42">
        <v>3856.7840980314604</v>
      </c>
      <c r="AB14" s="42">
        <v>3856.7840980314604</v>
      </c>
      <c r="AC14" s="26">
        <f t="shared" si="8"/>
        <v>-559.25909803146033</v>
      </c>
      <c r="AD14" s="29">
        <f t="shared" si="9"/>
        <v>-0.14500658678739925</v>
      </c>
      <c r="AE14" s="7">
        <v>0</v>
      </c>
      <c r="AF14" s="26">
        <f t="shared" si="10"/>
        <v>-559.25909803146033</v>
      </c>
      <c r="AG14" s="31">
        <f t="shared" si="11"/>
        <v>-0.14500658678739925</v>
      </c>
    </row>
    <row r="15" spans="1:33" ht="15" x14ac:dyDescent="0.25">
      <c r="A15" s="4">
        <v>2026</v>
      </c>
      <c r="B15" s="42">
        <v>2012</v>
      </c>
      <c r="C15" s="44">
        <v>0</v>
      </c>
      <c r="D15" s="42">
        <v>415.90148099283488</v>
      </c>
      <c r="E15" s="25">
        <f t="shared" si="0"/>
        <v>415.90148099283488</v>
      </c>
      <c r="F15" s="6">
        <v>0</v>
      </c>
      <c r="G15" s="7">
        <v>0</v>
      </c>
      <c r="H15" s="26">
        <f t="shared" si="12"/>
        <v>2427.9014809928349</v>
      </c>
      <c r="I15" s="25">
        <f t="shared" si="2"/>
        <v>2427.9014809928349</v>
      </c>
      <c r="J15" s="42">
        <v>3474.1981571087763</v>
      </c>
      <c r="K15" s="42">
        <v>3474.1981571087763</v>
      </c>
      <c r="L15" s="26">
        <f t="shared" si="3"/>
        <v>-1046.2966761159414</v>
      </c>
      <c r="M15" s="29">
        <f t="shared" si="4"/>
        <v>-0.30116206065421103</v>
      </c>
      <c r="N15" s="7">
        <v>0</v>
      </c>
      <c r="O15" s="48">
        <f t="shared" si="5"/>
        <v>-1046.2966761159414</v>
      </c>
      <c r="P15" s="31">
        <f t="shared" si="6"/>
        <v>-0.30116206065421103</v>
      </c>
      <c r="R15" s="4" t="s">
        <v>31</v>
      </c>
      <c r="S15" s="42">
        <v>2178</v>
      </c>
      <c r="T15" s="44">
        <v>0</v>
      </c>
      <c r="U15" s="42">
        <v>1099.5250000000001</v>
      </c>
      <c r="V15" s="25">
        <f t="shared" si="1"/>
        <v>1099.5250000000001</v>
      </c>
      <c r="W15" s="6">
        <v>0</v>
      </c>
      <c r="X15" s="7">
        <v>0</v>
      </c>
      <c r="Y15" s="26">
        <f t="shared" si="13"/>
        <v>3277.5250000000001</v>
      </c>
      <c r="Z15" s="25">
        <f t="shared" si="7"/>
        <v>3277.5250000000001</v>
      </c>
      <c r="AA15" s="42">
        <v>3909.6731005622378</v>
      </c>
      <c r="AB15" s="42">
        <v>3909.6731005622378</v>
      </c>
      <c r="AC15" s="26">
        <f t="shared" si="8"/>
        <v>-632.14810056223769</v>
      </c>
      <c r="AD15" s="29">
        <f t="shared" si="9"/>
        <v>-0.16168822413089484</v>
      </c>
      <c r="AE15" s="7">
        <v>0</v>
      </c>
      <c r="AF15" s="26">
        <f t="shared" si="10"/>
        <v>-632.14810056223769</v>
      </c>
      <c r="AG15" s="31">
        <f t="shared" si="11"/>
        <v>-0.16168822413089484</v>
      </c>
    </row>
    <row r="16" spans="1:33" ht="15.75" thickBot="1" x14ac:dyDescent="0.3">
      <c r="A16" s="8">
        <v>2027</v>
      </c>
      <c r="B16" s="43">
        <v>2012</v>
      </c>
      <c r="C16" s="45">
        <v>0</v>
      </c>
      <c r="D16" s="43">
        <v>415.89459858787075</v>
      </c>
      <c r="E16" s="46">
        <f t="shared" si="0"/>
        <v>415.89459858787075</v>
      </c>
      <c r="F16" s="11">
        <v>0</v>
      </c>
      <c r="G16" s="10">
        <v>0</v>
      </c>
      <c r="H16" s="27">
        <f t="shared" si="12"/>
        <v>2427.8945985878709</v>
      </c>
      <c r="I16" s="28">
        <f t="shared" si="2"/>
        <v>2427.8945985878709</v>
      </c>
      <c r="J16" s="43">
        <v>3515.9639365339676</v>
      </c>
      <c r="K16" s="43">
        <v>3515.9639365339676</v>
      </c>
      <c r="L16" s="27">
        <f t="shared" si="3"/>
        <v>-1088.0693379460968</v>
      </c>
      <c r="M16" s="30">
        <f t="shared" si="4"/>
        <v>-0.30946544321461783</v>
      </c>
      <c r="N16" s="10">
        <v>0</v>
      </c>
      <c r="O16" s="49">
        <f t="shared" si="5"/>
        <v>-1088.0693379460968</v>
      </c>
      <c r="P16" s="32">
        <f t="shared" si="6"/>
        <v>-0.30946544321461783</v>
      </c>
      <c r="R16" s="8" t="s">
        <v>35</v>
      </c>
      <c r="S16" s="43">
        <v>2178</v>
      </c>
      <c r="T16" s="45">
        <v>0</v>
      </c>
      <c r="U16" s="43">
        <v>499.52499999999998</v>
      </c>
      <c r="V16" s="25">
        <f t="shared" si="1"/>
        <v>499.52499999999998</v>
      </c>
      <c r="W16" s="11">
        <v>0</v>
      </c>
      <c r="X16" s="10">
        <v>0</v>
      </c>
      <c r="Y16" s="27">
        <f>S16+V16+X16</f>
        <v>2677.5250000000001</v>
      </c>
      <c r="Z16" s="28">
        <f t="shared" si="7"/>
        <v>2677.5250000000001</v>
      </c>
      <c r="AA16" s="43">
        <v>3955.4941533635451</v>
      </c>
      <c r="AB16" s="43">
        <v>3955.4941533635451</v>
      </c>
      <c r="AC16" s="26">
        <f t="shared" si="8"/>
        <v>-1277.969153363545</v>
      </c>
      <c r="AD16" s="30">
        <f t="shared" si="9"/>
        <v>-0.32308710462302848</v>
      </c>
      <c r="AE16" s="10">
        <v>0</v>
      </c>
      <c r="AF16" s="26">
        <f t="shared" si="10"/>
        <v>-1277.969153363545</v>
      </c>
      <c r="AG16" s="32">
        <f t="shared" si="11"/>
        <v>-0.32308710462302848</v>
      </c>
    </row>
    <row r="17" spans="1:33" ht="15" x14ac:dyDescent="0.25">
      <c r="A17" s="12" t="s">
        <v>18</v>
      </c>
      <c r="B17" s="13" t="s">
        <v>72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R17" s="22" t="s">
        <v>18</v>
      </c>
      <c r="S17" s="13" t="s">
        <v>72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4"/>
    </row>
    <row r="18" spans="1:33" ht="15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R18" s="12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</row>
    <row r="19" spans="1:33" ht="15" x14ac:dyDescent="0.25">
      <c r="A19" s="12"/>
      <c r="B19" s="13" t="s">
        <v>73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R19" s="12"/>
      <c r="S19" s="13" t="s">
        <v>19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</row>
    <row r="20" spans="1:33" ht="15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  <c r="R20" s="12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4"/>
    </row>
    <row r="21" spans="1:33" x14ac:dyDescent="0.3">
      <c r="A21" s="12"/>
      <c r="B21" s="13" t="s">
        <v>20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  <c r="R21" s="12"/>
      <c r="S21" s="13" t="s">
        <v>32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6"/>
    </row>
    <row r="22" spans="1:33" ht="15.75" thickBot="1" x14ac:dyDescent="0.3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R22" s="17"/>
      <c r="S22" s="18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</row>
    <row r="23" spans="1:33" ht="15.75" thickTop="1" x14ac:dyDescent="0.25"/>
    <row r="43" spans="1:33" ht="15" thickBot="1" x14ac:dyDescent="0.3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</sheetData>
  <mergeCells count="38">
    <mergeCell ref="AC4:AD5"/>
    <mergeCell ref="AA5:AA6"/>
    <mergeCell ref="AE4:AE6"/>
    <mergeCell ref="AF4:AG5"/>
    <mergeCell ref="C5:C6"/>
    <mergeCell ref="D5:D6"/>
    <mergeCell ref="E5:E6"/>
    <mergeCell ref="H5:H6"/>
    <mergeCell ref="I5:I6"/>
    <mergeCell ref="J5:J6"/>
    <mergeCell ref="K5:K6"/>
    <mergeCell ref="T5:T6"/>
    <mergeCell ref="T4:V4"/>
    <mergeCell ref="W4:W6"/>
    <mergeCell ref="X4:X6"/>
    <mergeCell ref="Y4:Z4"/>
    <mergeCell ref="V5:V6"/>
    <mergeCell ref="Y5:Y6"/>
    <mergeCell ref="Z5:Z6"/>
    <mergeCell ref="R4:R6"/>
    <mergeCell ref="AB5:AB6"/>
    <mergeCell ref="S4:S6"/>
    <mergeCell ref="A2:P2"/>
    <mergeCell ref="R2:AG2"/>
    <mergeCell ref="A3:P3"/>
    <mergeCell ref="R3:AG3"/>
    <mergeCell ref="A4:A6"/>
    <mergeCell ref="B4:B6"/>
    <mergeCell ref="C4:E4"/>
    <mergeCell ref="F4:F6"/>
    <mergeCell ref="G4:G6"/>
    <mergeCell ref="H4:I4"/>
    <mergeCell ref="J4:K4"/>
    <mergeCell ref="L4:M5"/>
    <mergeCell ref="N4:N6"/>
    <mergeCell ref="AA4:AB4"/>
    <mergeCell ref="O4:P5"/>
    <mergeCell ref="U5:U6"/>
  </mergeCells>
  <pageMargins left="0.7" right="0.7" top="0.5" bottom="0.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8FB951-AC0F-4791-8434-3C6DD4BFF7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93E7D3-C273-42AD-92CC-8FF2C6FB95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E22D8-2FE1-4A99-8452-4683F96A5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Reserve Margin - SGS 2x1</vt:lpstr>
      <vt:lpstr>Reserve Margin - CPP-CC</vt:lpstr>
      <vt:lpstr>Reserve Margin - LBR-SHCC</vt:lpstr>
      <vt:lpstr>Reserve Margin - No Build Risk</vt:lpstr>
      <vt:lpstr>Reserve Margin - No Planned Cap</vt:lpstr>
    </vt:vector>
  </TitlesOfParts>
  <Company>Seminole Electric Cooperative,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Diazgranados</dc:creator>
  <cp:lastModifiedBy>Malcolm Means</cp:lastModifiedBy>
  <cp:lastPrinted>2018-01-15T18:53:40Z</cp:lastPrinted>
  <dcterms:created xsi:type="dcterms:W3CDTF">2018-01-15T17:26:10Z</dcterms:created>
  <dcterms:modified xsi:type="dcterms:W3CDTF">2018-01-26T20:34:32Z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0x010100AD04B27D97703742B7725376CBFC58B9</vt:lpwstr>
  </property>
</Properties>
</file>